
<file path=[Content_Types].xml><?xml version="1.0" encoding="utf-8"?>
<Types xmlns="http://schemas.openxmlformats.org/package/2006/content-types">
  <Default Extension="data" ContentType="application/vnd.openxmlformats-officedocument.model+data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Gtech\Downloads\"/>
    </mc:Choice>
  </mc:AlternateContent>
  <xr:revisionPtr revIDLastSave="0" documentId="13_ncr:1_{FA453BBE-0D7A-4787-AE90-0257F6316A95}" xr6:coauthVersionLast="47" xr6:coauthVersionMax="47" xr10:uidLastSave="{00000000-0000-0000-0000-000000000000}"/>
  <bookViews>
    <workbookView xWindow="-120" yWindow="-120" windowWidth="20730" windowHeight="11040" activeTab="5" xr2:uid="{DA1C1142-338E-4B82-82D6-608D24829D25}"/>
  </bookViews>
  <sheets>
    <sheet name="2020" sheetId="1" r:id="rId1"/>
    <sheet name="2021" sheetId="2" r:id="rId2"/>
    <sheet name="2022" sheetId="3" r:id="rId3"/>
    <sheet name="2023" sheetId="4" r:id="rId4"/>
    <sheet name="2024" sheetId="5" r:id="rId5"/>
    <sheet name="Resumo" sheetId="6" r:id="rId6"/>
    <sheet name="Processos Totais" sheetId="9" r:id="rId7"/>
    <sheet name="Dashboard" sheetId="7" r:id="rId8"/>
  </sheets>
  <definedNames>
    <definedName name="_xlnm._FilterDatabase" localSheetId="0" hidden="1">'2020'!$A$2:$G$2</definedName>
    <definedName name="_xlnm._FilterDatabase" localSheetId="1" hidden="1">'2021'!$A$2:$G$2</definedName>
    <definedName name="_xlnm._FilterDatabase" localSheetId="2" hidden="1">'2022'!$A$2:$G$2</definedName>
    <definedName name="_xlnm._FilterDatabase" localSheetId="3" hidden="1">'2023'!$A$2:$G$2</definedName>
    <definedName name="_xlnm._FilterDatabase" localSheetId="4" hidden="1">'2024'!$A$2:$G$2</definedName>
    <definedName name="_xlcn.WorksheetConnection_Lista_Painel_Dados_Processos_CORREG_2020_2024.xlsxTabela11" hidden="1">Tabela1[]</definedName>
    <definedName name="_xlcn.WorksheetConnection_Lista_Painel_Dados_Processos_CORREG_2020_2024.xlsxTabela21" hidden="1">Tabela2[]</definedName>
  </definedNames>
  <calcPr calcId="191028"/>
  <pivotCaches>
    <pivotCache cacheId="24" r:id="rId9"/>
    <pivotCache cacheId="31" r:id="rId10"/>
    <pivotCache cacheId="53" r:id="rId11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ela1" name="Tabela1" connection="WorksheetConnection_Lista_Painel_Dados_Processos_CORREG_2020_2024.xlsx!Tabela1"/>
          <x15:modelTable id="Tabela2" name="Tabela2" connection="WorksheetConnection_Lista_Painel_Dados_Processos_CORREG_2020_2024.xlsx!Tabela2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6" l="1"/>
  <c r="D21" i="6"/>
  <c r="D20" i="6"/>
  <c r="D19" i="6"/>
  <c r="D18" i="6"/>
  <c r="D17" i="6"/>
  <c r="F7" i="4"/>
  <c r="F18" i="4"/>
  <c r="F19" i="4"/>
  <c r="F20" i="4"/>
  <c r="F21" i="4"/>
  <c r="F26" i="4"/>
  <c r="F29" i="4"/>
  <c r="F30" i="4"/>
  <c r="F32" i="4"/>
  <c r="F33" i="4"/>
  <c r="F34" i="4"/>
  <c r="F36" i="4"/>
  <c r="F37" i="4"/>
  <c r="F38" i="4"/>
  <c r="F4" i="3"/>
  <c r="F5" i="3"/>
  <c r="F6" i="3"/>
  <c r="F10" i="3"/>
  <c r="F11" i="3"/>
  <c r="F14" i="3"/>
  <c r="F15" i="3"/>
  <c r="F16" i="3"/>
  <c r="F17" i="3"/>
  <c r="F18" i="3"/>
  <c r="F21" i="3"/>
  <c r="F25" i="3"/>
  <c r="F26" i="3"/>
  <c r="F27" i="3"/>
  <c r="F28" i="3"/>
  <c r="F29" i="3"/>
  <c r="F32" i="3"/>
  <c r="F33" i="3"/>
  <c r="F34" i="3"/>
  <c r="F38" i="3"/>
  <c r="F39" i="3"/>
  <c r="F40" i="3"/>
  <c r="F43" i="3"/>
  <c r="F44" i="3"/>
  <c r="F45" i="3"/>
  <c r="F46" i="3"/>
  <c r="F3" i="3"/>
  <c r="F32" i="2"/>
  <c r="F4" i="2"/>
  <c r="F5" i="2"/>
  <c r="F6" i="2"/>
  <c r="F7" i="2"/>
  <c r="F8" i="2"/>
  <c r="F9" i="2"/>
  <c r="F10" i="2"/>
  <c r="F11" i="2"/>
  <c r="F12" i="2"/>
  <c r="F13" i="2"/>
  <c r="F14" i="2"/>
  <c r="F16" i="2"/>
  <c r="F17" i="2"/>
  <c r="F18" i="2"/>
  <c r="F19" i="2"/>
  <c r="F21" i="2"/>
  <c r="F22" i="2"/>
  <c r="F23" i="2"/>
  <c r="F24" i="2"/>
  <c r="F25" i="2"/>
  <c r="F26" i="2"/>
  <c r="F27" i="2"/>
  <c r="F28" i="2"/>
  <c r="F29" i="2"/>
  <c r="F30" i="2"/>
  <c r="F31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60" i="2"/>
  <c r="F61" i="2"/>
  <c r="F63" i="2"/>
  <c r="F65" i="2"/>
  <c r="F66" i="2"/>
  <c r="F67" i="2"/>
  <c r="F68" i="2"/>
  <c r="F69" i="2"/>
  <c r="F3" i="2"/>
  <c r="F6" i="1"/>
  <c r="F7" i="1"/>
  <c r="F8" i="1"/>
  <c r="F11" i="1"/>
  <c r="F12" i="1"/>
  <c r="F3" i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4" i="1"/>
  <c r="A5" i="1" s="1"/>
  <c r="A6" i="1" s="1"/>
  <c r="A7" i="1" s="1"/>
  <c r="A8" i="1" s="1"/>
  <c r="A37" i="2" l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9" i="1"/>
  <c r="A10" i="1" l="1"/>
  <c r="A11" i="1" s="1"/>
  <c r="A12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7295BC5-86BE-4D71-A8A3-F0A980FA70F5}" keepAlive="1" name="ThisWorkbookDataModel" description="Modelo de Dad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FFDA73B1-517A-48A8-83C8-EA556F9EB8A9}" name="WorksheetConnection_Lista_Painel_Dados_Processos_CORREG_2020_2024.xlsx!Tabela1" type="102" refreshedVersion="8" minRefreshableVersion="5">
    <extLst>
      <ext xmlns:x15="http://schemas.microsoft.com/office/spreadsheetml/2010/11/main" uri="{DE250136-89BD-433C-8126-D09CA5730AF9}">
        <x15:connection id="Tabela1" autoDelete="1">
          <x15:rangePr sourceName="_xlcn.WorksheetConnection_Lista_Painel_Dados_Processos_CORREG_2020_2024.xlsxTabela11"/>
        </x15:connection>
      </ext>
    </extLst>
  </connection>
  <connection id="3" xr16:uid="{0EF8BE4C-2E24-4F18-B4E4-E4FAEFD3186C}" name="WorksheetConnection_Lista_Painel_Dados_Processos_CORREG_2020_2024.xlsx!Tabela2" type="102" refreshedVersion="8" minRefreshableVersion="5">
    <extLst>
      <ext xmlns:x15="http://schemas.microsoft.com/office/spreadsheetml/2010/11/main" uri="{DE250136-89BD-433C-8126-D09CA5730AF9}">
        <x15:connection id="Tabela2">
          <x15:rangePr sourceName="_xlcn.WorksheetConnection_Lista_Painel_Dados_Processos_CORREG_2020_2024.xlsxTabela21"/>
        </x15:connection>
      </ext>
    </extLst>
  </connection>
</connections>
</file>

<file path=xl/sharedStrings.xml><?xml version="1.0" encoding="utf-8"?>
<sst xmlns="http://schemas.openxmlformats.org/spreadsheetml/2006/main" count="809" uniqueCount="428">
  <si>
    <t>Lista dos Procedimentos Correcionais - 2020</t>
  </si>
  <si>
    <t>Número</t>
  </si>
  <si>
    <t>Processo SEI</t>
  </si>
  <si>
    <t>Objeto</t>
  </si>
  <si>
    <t>Data de instauração</t>
  </si>
  <si>
    <t>Data de Conclusão</t>
  </si>
  <si>
    <t>Resultado</t>
  </si>
  <si>
    <t>23105.038158/2020-31</t>
  </si>
  <si>
    <t>pagamento sem cobertura</t>
  </si>
  <si>
    <t>Anulação</t>
  </si>
  <si>
    <t>Ano</t>
  </si>
  <si>
    <t>Processos Abertos</t>
  </si>
  <si>
    <t>Processos Concluidos</t>
  </si>
  <si>
    <t>Arquivamento</t>
  </si>
  <si>
    <t>Instaurar PAD</t>
  </si>
  <si>
    <t>Advertência</t>
  </si>
  <si>
    <t>Suspensão</t>
  </si>
  <si>
    <t>Demissão</t>
  </si>
  <si>
    <t>Exclusão</t>
  </si>
  <si>
    <t>TAC</t>
  </si>
  <si>
    <t>Em andamento</t>
  </si>
  <si>
    <t>23105.008900/2019</t>
  </si>
  <si>
    <t>15/01/20</t>
  </si>
  <si>
    <t>Arquivado</t>
  </si>
  <si>
    <t>23105.002011/2019</t>
  </si>
  <si>
    <t>23105.019848/2020-91</t>
  </si>
  <si>
    <t>23105.003208/2020-60</t>
  </si>
  <si>
    <t>CS: afastamento p/ pós-graduação s/ autorização superior</t>
  </si>
  <si>
    <t>23105.008/2020-ISB</t>
  </si>
  <si>
    <t>CS: atuação no Hospital Regional de Coari sem autorização/supervisão de Prof. da UFAM</t>
  </si>
  <si>
    <t>23105.001819/2020-73</t>
  </si>
  <si>
    <t>Não se aplica</t>
  </si>
  <si>
    <t>Andamento</t>
  </si>
  <si>
    <t>23105.088530/2019</t>
  </si>
  <si>
    <t>PAD: pagtº de multas e atraso sobre faturas de energia elétrica/ICET (abr a set/2008)</t>
  </si>
  <si>
    <t>23105.009876/2020-09</t>
  </si>
  <si>
    <t>Conduta irregular de discente</t>
  </si>
  <si>
    <t>14/05/2021</t>
  </si>
  <si>
    <t>Pagt. sem cobertura</t>
  </si>
  <si>
    <t>Abandono de cargo/Inassiduidade/Acumulo</t>
  </si>
  <si>
    <t>Assedio</t>
  </si>
  <si>
    <t>Violação DE ou socio-adm</t>
  </si>
  <si>
    <t>Conduta discente</t>
  </si>
  <si>
    <t>Diversos</t>
  </si>
  <si>
    <t>23105.013760/2019-22</t>
  </si>
  <si>
    <t>Inassiduidade habitual</t>
  </si>
  <si>
    <t>28/12/2020</t>
  </si>
  <si>
    <t xml:space="preserve">Tempo Médio Tramitação </t>
  </si>
  <si>
    <t>Lista dos Procedimentos Correcionais - 2021</t>
  </si>
  <si>
    <t>23105.041837/2020-98</t>
  </si>
  <si>
    <t>PAD: Possível plágio de artigo científico e</t>
  </si>
  <si>
    <t>27/04/2021</t>
  </si>
  <si>
    <t>23105.035113/2020-13</t>
  </si>
  <si>
    <t>PAD: Possível adulteração de documentos do curso</t>
  </si>
  <si>
    <t>29/07/2021</t>
  </si>
  <si>
    <t>23105.012006/2019-75</t>
  </si>
  <si>
    <t>PAD: Possível adulteração de documento em Estágio Obrigatório no curso</t>
  </si>
  <si>
    <t>26/01/2021</t>
  </si>
  <si>
    <t>23105.000219/2021-79</t>
  </si>
  <si>
    <t xml:space="preserve">PAD: Possível prática de assédio sexual </t>
  </si>
  <si>
    <t>23105.002563/2021-01</t>
  </si>
  <si>
    <t>pagamento sem cobertura contratual</t>
  </si>
  <si>
    <t>23105.044605/2020-91 (035764/2011)</t>
  </si>
  <si>
    <t xml:space="preserve">PAD: possíveis irregularidades atribuídas aos membros da comissão disciplinar </t>
  </si>
  <si>
    <t>16/11/2021</t>
  </si>
  <si>
    <t>23105.002558/2021-90</t>
  </si>
  <si>
    <t xml:space="preserve">pagamento sem cobertura contratual </t>
  </si>
  <si>
    <t>30/10/2023</t>
  </si>
  <si>
    <t>23105.001693/2019-01</t>
  </si>
  <si>
    <t xml:space="preserve">acumúlo irregular de cargos </t>
  </si>
  <si>
    <t>24/05/2021</t>
  </si>
  <si>
    <t>23105.011666/2021-53</t>
  </si>
  <si>
    <t>conduta irregular de servidor em relação à manipulação de equipamento não pertencente ao HUGV. Manutenção de monitor cardíaco pertence ao Hosp. da Aeronáutica de Manaus.</t>
  </si>
  <si>
    <t>23105.011000/2021-03</t>
  </si>
  <si>
    <t xml:space="preserve">Assedio moral </t>
  </si>
  <si>
    <t>28/04/2021</t>
  </si>
  <si>
    <t>28/06/2021</t>
  </si>
  <si>
    <t>23105.008399/2021-37</t>
  </si>
  <si>
    <t>furto e extravio de equipamentos de informático na FAO nos últimos meses</t>
  </si>
  <si>
    <t>18/05/2021</t>
  </si>
  <si>
    <t>23105.007418/2021-16</t>
  </si>
  <si>
    <t>CS: Irregularidades no Programa Parfor entre 2009 e 2015</t>
  </si>
  <si>
    <t>23105.036233/2020-20</t>
  </si>
  <si>
    <t>porte indevido de medicação controlada dispensada a pacientes, bem como demais atos e fatos conexos,</t>
  </si>
  <si>
    <t>23105.035142/2020-77</t>
  </si>
  <si>
    <t>prática de depredação do patrimônio público</t>
  </si>
  <si>
    <t>15/06/2022</t>
  </si>
  <si>
    <t>23105.034957/2020-39</t>
  </si>
  <si>
    <t>CS: Violação DE</t>
  </si>
  <si>
    <t>15/08/2022</t>
  </si>
  <si>
    <t>23105.035121/2020-51</t>
  </si>
  <si>
    <t>23105.015579/2021-75</t>
  </si>
  <si>
    <t xml:space="preserve">Fraudes na Comissão Eleitoral da Faartes </t>
  </si>
  <si>
    <t>17/06/2021</t>
  </si>
  <si>
    <t>23105.013256/2021-47</t>
  </si>
  <si>
    <t xml:space="preserve"> manipulação de equipamentos na Sala de Apoio do ICSEZ</t>
  </si>
  <si>
    <t>13/01/2022</t>
  </si>
  <si>
    <t>23105.018682/2021-77</t>
  </si>
  <si>
    <t xml:space="preserve">CS: Apuração de sinistro na casa de servidor </t>
  </si>
  <si>
    <t>27/10/2021</t>
  </si>
  <si>
    <t>23105.023146/2021-93</t>
  </si>
  <si>
    <t>CS: Investigação de conduta desidiosa do servidor</t>
  </si>
  <si>
    <t>21/07/2021</t>
  </si>
  <si>
    <t>18/10/2021</t>
  </si>
  <si>
    <t>Instaurar PAD - Concluído</t>
  </si>
  <si>
    <t>23105.021200/2021-66</t>
  </si>
  <si>
    <t>27/09/2022</t>
  </si>
  <si>
    <t>23105.020079/2021-55</t>
  </si>
  <si>
    <t>28/12/2021</t>
  </si>
  <si>
    <t>23105.035141/2020-22</t>
  </si>
  <si>
    <t>CS: Apuração de desvio de conduta de servidor-aluno</t>
  </si>
  <si>
    <t>13/02/2023</t>
  </si>
  <si>
    <t>23105.023946/2021-12</t>
  </si>
  <si>
    <t>27/07/2021</t>
  </si>
  <si>
    <t>18/08/2021</t>
  </si>
  <si>
    <t>23105.035130/2020-42</t>
  </si>
  <si>
    <t xml:space="preserve">Abandono de cargo </t>
  </si>
  <si>
    <t>Recondução</t>
  </si>
  <si>
    <t>23105.035133/2020-86</t>
  </si>
  <si>
    <t>Ato de vandalismo</t>
  </si>
  <si>
    <t>24/11/2021</t>
  </si>
  <si>
    <t>23105.035111/2020-16</t>
  </si>
  <si>
    <t>Possível desvio de conduta da servidora</t>
  </si>
  <si>
    <t xml:space="preserve">Arquivamento </t>
  </si>
  <si>
    <t>Possível desvio de conduta de servidor e desrespeito de normas da instituição</t>
  </si>
  <si>
    <t>26/08/2024</t>
  </si>
  <si>
    <t>23105.028176/2021-96</t>
  </si>
  <si>
    <t>discente de Medicina em realização de atividades for a do horário e em a devida orientação</t>
  </si>
  <si>
    <t>23105.019509/2021-96</t>
  </si>
  <si>
    <t xml:space="preserve"> extravio e furto de itens patrimoniais nas dependências do ICSEZ</t>
  </si>
  <si>
    <t>29/11/2022</t>
  </si>
  <si>
    <t>23105.003096/2021-06</t>
  </si>
  <si>
    <t>29/10/2021</t>
  </si>
  <si>
    <t>23105.000130/17 (SEI 034858/2021-38)</t>
  </si>
  <si>
    <t>sócio-administrador</t>
  </si>
  <si>
    <t>30/11/2021</t>
  </si>
  <si>
    <t>23105.038158/2020-31 (atualmente 034949/2021-73)</t>
  </si>
  <si>
    <t>conduta irregular em relação à execução do Contrato nº 002/2015 - Emp: ESAC Construções Ltda (construção do Bl 3 do IEAA)</t>
  </si>
  <si>
    <t>17/09/2021</t>
  </si>
  <si>
    <t>23105.032593/2021-33 (hugv 23531.003254/2021-10)</t>
  </si>
  <si>
    <t>PAD: possíveis irregularidades referentes à execução do contrato da C&amp;C Serviços de Construção Ltda</t>
  </si>
  <si>
    <t>15/09/2023</t>
  </si>
  <si>
    <t>PAD: Investigação de conduta desidiosa do servidor</t>
  </si>
  <si>
    <t>23/05/2023</t>
  </si>
  <si>
    <t>23105.036625/2021-70</t>
  </si>
  <si>
    <t>PAD: Violação DE da servidora</t>
  </si>
  <si>
    <t>23105.036145/2021-17</t>
  </si>
  <si>
    <t>CS: Possíveis irregularidades na execução do contrato 19/2010 (Unisol com o HUGV)</t>
  </si>
  <si>
    <t>23105.037794/2021-27</t>
  </si>
  <si>
    <t>Assédio sexual</t>
  </si>
  <si>
    <t>23105.036833/2021-79</t>
  </si>
  <si>
    <t>Violação DE</t>
  </si>
  <si>
    <t>23105.030880/2020-28</t>
  </si>
  <si>
    <t>PAD: falta de urbanidade; uso indevido de recursos institucionais (requisições da FES p/ xerox)</t>
  </si>
  <si>
    <t>25/01/2023</t>
  </si>
  <si>
    <t>23105.037855/2021-56</t>
  </si>
  <si>
    <t>Verificação de irregularidade na não abertura de PAD</t>
  </si>
  <si>
    <t>23105.036721/2021-18</t>
  </si>
  <si>
    <t>conduta irregular de médico em procedimento cirúrgico</t>
  </si>
  <si>
    <t>23105.035108/2020-01</t>
  </si>
  <si>
    <t>desvio de conduta de servidor em banca de concurso (envolvimento com uma concorrente)</t>
  </si>
  <si>
    <t>23105.035120/2020-15</t>
  </si>
  <si>
    <t xml:space="preserve">PAD: Pagamento sem cobertura contratual </t>
  </si>
  <si>
    <t>23105.035138/2020-17</t>
  </si>
  <si>
    <t xml:space="preserve"> irregularidade no recebimento de recurso do Programa Bolsa-Família</t>
  </si>
  <si>
    <t>19/12/2022</t>
  </si>
  <si>
    <t>23105.035122/2020-04</t>
  </si>
  <si>
    <t>depredação ao patrimônio público, assédio moral de discente do IFCHS</t>
  </si>
  <si>
    <t>23105.040662/2021-82</t>
  </si>
  <si>
    <t xml:space="preserve">PAD: pagt sem cobertura contratual </t>
  </si>
  <si>
    <t>Sobrestado</t>
  </si>
  <si>
    <t>23105.034247/2021-90</t>
  </si>
  <si>
    <t>PAD: Possível falsificção de documentos (violaçã DE)</t>
  </si>
  <si>
    <t>15/05/2023</t>
  </si>
  <si>
    <t>23105.022873/2021-33</t>
  </si>
  <si>
    <t xml:space="preserve">CS: Pagamento sem cobertura contratual </t>
  </si>
  <si>
    <t>29/07/2022</t>
  </si>
  <si>
    <t>23105.016305/2020-12</t>
  </si>
  <si>
    <t>CS: Pagamento sem cobertura contratual</t>
  </si>
  <si>
    <t>13/08/2023</t>
  </si>
  <si>
    <t>23105.025030/2021-99</t>
  </si>
  <si>
    <t>Abertura de PAD</t>
  </si>
  <si>
    <t>23105.016428/2021-34</t>
  </si>
  <si>
    <t>21/12/2022</t>
  </si>
  <si>
    <t>23105.022348/2021-18</t>
  </si>
  <si>
    <t>23105.033308/2021-00</t>
  </si>
  <si>
    <t>20/09/2022</t>
  </si>
  <si>
    <t>23105.012590/2021-83</t>
  </si>
  <si>
    <t>23105.036791/2021-68</t>
  </si>
  <si>
    <t>23105.044776/2021-00</t>
  </si>
  <si>
    <t>15/07/2022</t>
  </si>
  <si>
    <t>23105.016412/2021-21</t>
  </si>
  <si>
    <t>24/09/2023</t>
  </si>
  <si>
    <t>23105.025420/2021-69</t>
  </si>
  <si>
    <t>23105.033589/2021-92</t>
  </si>
  <si>
    <t>Concluido - Instaurar PAD</t>
  </si>
  <si>
    <t>23105.033430/2021-78</t>
  </si>
  <si>
    <t>23105.012893/2019-81</t>
  </si>
  <si>
    <t>23105.033752/2021-17</t>
  </si>
  <si>
    <t>26/08/2023</t>
  </si>
  <si>
    <t>23105.033630/2021-21</t>
  </si>
  <si>
    <t>23105.033580/2021-81</t>
  </si>
  <si>
    <t>23105.033132/2021-88</t>
  </si>
  <si>
    <t>Lista dos Procedimentos Correcionais - 2022</t>
  </si>
  <si>
    <t>23105.033336/2021-19</t>
  </si>
  <si>
    <t>PAD: Apuração de conduta do discente (agressão e depredação)</t>
  </si>
  <si>
    <t>23105.033357/2021-34</t>
  </si>
  <si>
    <t>23105.013348/2021-27</t>
  </si>
  <si>
    <t>19/05/2022</t>
  </si>
  <si>
    <t>23105.003440/2022-60</t>
  </si>
  <si>
    <t>PAD: Apuração de pagamento a maior para RUDARY</t>
  </si>
  <si>
    <t>23105.003448/2022-26</t>
  </si>
  <si>
    <t>CS: Apuração de conduta irregular do servidor no julgamento do caso RUDARY</t>
  </si>
  <si>
    <t>23105.003261/2022-22</t>
  </si>
  <si>
    <t>CS: Utilização irregular de veículo institucional fora dos limites da UFAM</t>
  </si>
  <si>
    <t>23105.002168/2022-09</t>
  </si>
  <si>
    <t>abandono de cargo público</t>
  </si>
  <si>
    <t>23105.005475/2022-33</t>
  </si>
  <si>
    <t>27/02/2023</t>
  </si>
  <si>
    <t>23105.013351/2021-41</t>
  </si>
  <si>
    <t>Instaurar PAD - concluído</t>
  </si>
  <si>
    <t>23105.033434/2021-56</t>
  </si>
  <si>
    <t>23105.034265/2021-71</t>
  </si>
  <si>
    <t>23105.009974/2022-08</t>
  </si>
  <si>
    <t>CS: Apuração de uso irregular de beb. Alcoolica nas dependências do RUNI</t>
  </si>
  <si>
    <t>23105.033436/2021-45</t>
  </si>
  <si>
    <t>CS: Lesão aos cofres públicos no ICET</t>
  </si>
  <si>
    <t>14/06/2022</t>
  </si>
  <si>
    <t>23105.012409/2021-39</t>
  </si>
  <si>
    <t>21/06/2022</t>
  </si>
  <si>
    <t>23105.033439/2021-89</t>
  </si>
  <si>
    <t>25/10/2022</t>
  </si>
  <si>
    <t>23105.033829/2021-59</t>
  </si>
  <si>
    <t>23105.033578/2021-11</t>
  </si>
  <si>
    <t>23105.033091/2021-20</t>
  </si>
  <si>
    <t>23105.033098/2021-41</t>
  </si>
  <si>
    <t>23105.033309/2021-46</t>
  </si>
  <si>
    <t>23105.019269/2020-49</t>
  </si>
  <si>
    <t>23105.011523/2022-22</t>
  </si>
  <si>
    <t>CS: Apuração de conduta irregular de discente por supostas ameaças na FES</t>
  </si>
  <si>
    <t>23105.006985/2021-47</t>
  </si>
  <si>
    <t>PAD: possível negligencia em procedimento licitatório de empresa no HUGV</t>
  </si>
  <si>
    <t>28/08/2024</t>
  </si>
  <si>
    <t>PAD: Apuração de uso irregular de beb. Alcoolica nas dependências do RUNI</t>
  </si>
  <si>
    <t>23105.024366/2022-15</t>
  </si>
  <si>
    <t>23105.023973/2022-68</t>
  </si>
  <si>
    <t>PAD: possível conduta ilícita atribuída de servidor quanto à possível fraude no registro de ponto nas dependências do Hospital Universitário Getúlio Vargas</t>
  </si>
  <si>
    <t>16/02/2023</t>
  </si>
  <si>
    <t>23105.027429/2022-95</t>
  </si>
  <si>
    <t>Racismo</t>
  </si>
  <si>
    <t>13/12/2022</t>
  </si>
  <si>
    <t>23105.033459/2021-50</t>
  </si>
  <si>
    <t>23105.033461/2021-29</t>
  </si>
  <si>
    <t>23105.033826/2021-15</t>
  </si>
  <si>
    <t>23105.041390/2020-57</t>
  </si>
  <si>
    <t>17/05/2024</t>
  </si>
  <si>
    <t>23105.033162/2021-94</t>
  </si>
  <si>
    <t>31/03/2023</t>
  </si>
  <si>
    <t>23105.033166/2021-72</t>
  </si>
  <si>
    <t>23105.033347/2021-07</t>
  </si>
  <si>
    <t>23105.033358/2021-89</t>
  </si>
  <si>
    <t>23105.041883/2021-78</t>
  </si>
  <si>
    <t>CS:  averiguação da responsabilidade de aplicação da carta de advertência naquelas dependências da FLET</t>
  </si>
  <si>
    <t>23105.030897/2022-47</t>
  </si>
  <si>
    <t>23105.033258/2021-52</t>
  </si>
  <si>
    <t>20/01/2023</t>
  </si>
  <si>
    <t>23105.024638/2022-87</t>
  </si>
  <si>
    <t>CS: Irregularidades, fatos e danos par TCE, HUGV</t>
  </si>
  <si>
    <t>23105.038937/2022-07</t>
  </si>
  <si>
    <t>13/06/2023</t>
  </si>
  <si>
    <t>23105.042152/2022-21</t>
  </si>
  <si>
    <t>28/02/2024</t>
  </si>
  <si>
    <t>23105.046341/2022-72</t>
  </si>
  <si>
    <t>Lista dos Procedimentos Correcionais - 2023</t>
  </si>
  <si>
    <t>23105.013340/2021-61</t>
  </si>
  <si>
    <t xml:space="preserve"> pagamento sem cobertura contratual </t>
  </si>
  <si>
    <t xml:space="preserve">Sobrestado </t>
  </si>
  <si>
    <t>23105.013332/2021-14</t>
  </si>
  <si>
    <t>23105.040279/2021-24</t>
  </si>
  <si>
    <t xml:space="preserve"> regular execução dos contratos 32 a 36 de 2016</t>
  </si>
  <si>
    <t xml:space="preserve"> pagamento sem cobertura contratual</t>
  </si>
  <si>
    <t>23105.031533/2022-84</t>
  </si>
  <si>
    <t>pichação e depredação do patrimônio público</t>
  </si>
  <si>
    <t>23105.035475/2022-68</t>
  </si>
  <si>
    <t>não levar as irregularidades de que tiver ciência em razão do cargo ao conhecimento da autoridade superior, bem como zelar pela economia do material e a conservação do patrimônio público</t>
  </si>
  <si>
    <t>23105.021323/2021-05</t>
  </si>
  <si>
    <t>23105.032237/2021-10</t>
  </si>
  <si>
    <t>23105.037982/2021-55</t>
  </si>
  <si>
    <t>averiguação da responsabilidade de quem deu causa ao pagamento de multas e no valor total de R$ 906,11 de contas de água nos campis do interior</t>
  </si>
  <si>
    <t>23105.032164/2021-66</t>
  </si>
  <si>
    <t>23105.007747/2020-78</t>
  </si>
  <si>
    <t>23105.016083/2022-08</t>
  </si>
  <si>
    <t>23105.016079/2022-31</t>
  </si>
  <si>
    <t>23105.026420/2022-67</t>
  </si>
  <si>
    <t>23105.027021/2022-13</t>
  </si>
  <si>
    <t xml:space="preserve">pagamento a maior da empresa </t>
  </si>
  <si>
    <t>23105.030637/2022-71</t>
  </si>
  <si>
    <t>23105.030644/2022-73</t>
  </si>
  <si>
    <t>23105.036312/2021-11</t>
  </si>
  <si>
    <t xml:space="preserve">pagamento sem cobertura contratual da empresa </t>
  </si>
  <si>
    <t>23105.003720/2023-59</t>
  </si>
  <si>
    <t>responsabilidade de servidor por não observação das normais legais e regulamentares no âmbito do Instituto de Ciências Sociais, Educação e Zootecnia - ICSEZ,</t>
  </si>
  <si>
    <t>23105.033778/2021-65</t>
  </si>
  <si>
    <t>23105.005599/2023-08</t>
  </si>
  <si>
    <t>Apuração de supostas irregularidades de conduta de servidora em Semana Acadêmica, PET e disciplina experimental</t>
  </si>
  <si>
    <t>23105.021018/2023-77</t>
  </si>
  <si>
    <t>responsabilidade de discentes quanto ao consumo de drogas ilícitas e bebidas alcoólicas no âmbito da Residência Universitária do ICSEZ</t>
  </si>
  <si>
    <t>23105.042430/2021-69</t>
  </si>
  <si>
    <t>responsabilidade pela possível falha no Projeto Básico de obra no âmbito do Hospital Universitário Getúlio Vargas – HUGV</t>
  </si>
  <si>
    <t>23105.005049/2023-81</t>
  </si>
  <si>
    <t>23105.018401/2023-48</t>
  </si>
  <si>
    <t>prática de difamação e desrespeito com colegas</t>
  </si>
  <si>
    <t>23105.006224/2022-76</t>
  </si>
  <si>
    <t>Possível plágio acadêmico no PPGAS</t>
  </si>
  <si>
    <t>Perda do diploma</t>
  </si>
  <si>
    <t>23105.015559/2022-85</t>
  </si>
  <si>
    <t>inassiduidade habitual de cargo</t>
  </si>
  <si>
    <t>23105.004854/2023-97</t>
  </si>
  <si>
    <t>23105.002402/2023-71</t>
  </si>
  <si>
    <t>acumulo ilicito de cargo publico</t>
  </si>
  <si>
    <t>Arquivado/Exoneração</t>
  </si>
  <si>
    <t>23105.046957/2022-43</t>
  </si>
  <si>
    <t>abandono de cargo publico</t>
  </si>
  <si>
    <t>23105.026513/2023-72</t>
  </si>
  <si>
    <t>23105.036917/2023-74</t>
  </si>
  <si>
    <t>Lista dos Procedimentos Correcionais - 2024</t>
  </si>
  <si>
    <t>23105.003638/2024-13</t>
  </si>
  <si>
    <t>Corrupção passiva e improbidade administrativa</t>
  </si>
  <si>
    <t>23105.052577/2023-29</t>
  </si>
  <si>
    <t>23105.052569/2023-82</t>
  </si>
  <si>
    <t>23105.055909/2023-27</t>
  </si>
  <si>
    <t>assédio moral, organizacional e sexual</t>
  </si>
  <si>
    <t>23105.047502/2023-26</t>
  </si>
  <si>
    <t>Comportamento inadequado e ameaças</t>
  </si>
  <si>
    <t>23105.047495/2023-62</t>
  </si>
  <si>
    <t>23105.038961/2023-19</t>
  </si>
  <si>
    <t>Abandono de cargo</t>
  </si>
  <si>
    <t>23105.055966/2023-14</t>
  </si>
  <si>
    <t>Conduta irregular ICE</t>
  </si>
  <si>
    <t>23105.028197/2024-54</t>
  </si>
  <si>
    <t>ato de sabotagem contra o bom funcionamento do Departamento de Física de Materiais (DFMat), ocorrido no Bloco Prof. Dr. José Wilson Matias Pinto, do Instituto de Ciências Exatas.</t>
  </si>
  <si>
    <t>23105.015079/2024-86</t>
  </si>
  <si>
    <t>Depredação de salas do DFMat/ICE</t>
  </si>
  <si>
    <t>23105.042878/2022-63</t>
  </si>
  <si>
    <t>Irregularidades de discente</t>
  </si>
  <si>
    <t>23105.029732/2022-22</t>
  </si>
  <si>
    <t>Irregularidades do processo eleitoral</t>
  </si>
  <si>
    <t>23105.025882/2024-29</t>
  </si>
  <si>
    <t>Caso de racismo em sala de aula</t>
  </si>
  <si>
    <t>23105.044301/2023-77</t>
  </si>
  <si>
    <t>23105.044657/2023-19</t>
  </si>
  <si>
    <t>inassiduidade de servidor</t>
  </si>
  <si>
    <t xml:space="preserve">27/06/24
</t>
  </si>
  <si>
    <t>23105.015302/2024-95</t>
  </si>
  <si>
    <t xml:space="preserve">Demissão </t>
  </si>
  <si>
    <t>23105.022677/2024-10</t>
  </si>
  <si>
    <t>Furto de aparelhos projetores da sala da coordenação do CLLLE</t>
  </si>
  <si>
    <t xml:space="preserve">18/07/24
</t>
  </si>
  <si>
    <t>23105.019995/2024-95</t>
  </si>
  <si>
    <t>Informe sobre o desaparecimento de 2 projetores do curso de Letras-Língua e Literatura Japonesa</t>
  </si>
  <si>
    <t>23105.012909/2024-13</t>
  </si>
  <si>
    <t>conduta irregular administrativa</t>
  </si>
  <si>
    <t>23105.017840/2023-33</t>
  </si>
  <si>
    <t>Suposto assédio sexual</t>
  </si>
  <si>
    <t xml:space="preserve">20/08/24
</t>
  </si>
  <si>
    <t>23105.045088/2023-11</t>
  </si>
  <si>
    <t>Possível abandono de Cargo</t>
  </si>
  <si>
    <t>23105.032885/2023-38</t>
  </si>
  <si>
    <t xml:space="preserve">22/08/24
</t>
  </si>
  <si>
    <t>23105.030033/2024-97</t>
  </si>
  <si>
    <t>Suposta conduta agressiva de discente</t>
  </si>
  <si>
    <t xml:space="preserve">                                  17/09/24</t>
  </si>
  <si>
    <t>23105.050257/2023-34</t>
  </si>
  <si>
    <t>possível irregularidade administrativa da gestão e controle da realização de serviços da Empresa</t>
  </si>
  <si>
    <t xml:space="preserve">16/09/24
</t>
  </si>
  <si>
    <t>23105.021678/2024-39</t>
  </si>
  <si>
    <t>indícios de abandono de cargo</t>
  </si>
  <si>
    <t>23105.041068/2024-51</t>
  </si>
  <si>
    <t xml:space="preserve"> Denuncia de Suposta Acumulação  de matrícula</t>
  </si>
  <si>
    <t xml:space="preserve">20/09/24
</t>
  </si>
  <si>
    <t>23105.004510/2023-88</t>
  </si>
  <si>
    <t>Suposto desempenho funcional insatisfatório</t>
  </si>
  <si>
    <t xml:space="preserve">23/09/24
</t>
  </si>
  <si>
    <t>23105.050623/2023-55</t>
  </si>
  <si>
    <t>Denúncia de Suposto Assédio Moral</t>
  </si>
  <si>
    <t xml:space="preserve">03/10/24
</t>
  </si>
  <si>
    <t>23105.036563/2024-49</t>
  </si>
  <si>
    <t>desaparecimento  de equipamento eletrônico da Proeg</t>
  </si>
  <si>
    <t>23105.016687/2023-27</t>
  </si>
  <si>
    <t>irregularidade no ato de matrícula institucional de discentes</t>
  </si>
  <si>
    <t xml:space="preserve">04/10/24
</t>
  </si>
  <si>
    <t>Tempo</t>
  </si>
  <si>
    <t xml:space="preserve">Tempo </t>
  </si>
  <si>
    <t>Processos concluídos</t>
  </si>
  <si>
    <t xml:space="preserve">04/07/2024
</t>
  </si>
  <si>
    <t xml:space="preserve">18/07/2024
</t>
  </si>
  <si>
    <t>Total dias</t>
  </si>
  <si>
    <t>Rótulos de Linha</t>
  </si>
  <si>
    <t>Total Geral</t>
  </si>
  <si>
    <t>Soma de Processos Abertos</t>
  </si>
  <si>
    <t>Soma de Processos Concluidos</t>
  </si>
  <si>
    <t>Soma de Arquivamento</t>
  </si>
  <si>
    <t>Soma de Anulação</t>
  </si>
  <si>
    <t>Soma de Instaurar PAD</t>
  </si>
  <si>
    <t>Soma de Advertência</t>
  </si>
  <si>
    <t>Soma de Suspensão</t>
  </si>
  <si>
    <t>Soma de Demissão</t>
  </si>
  <si>
    <t>Soma de Exclusão</t>
  </si>
  <si>
    <t>Soma de TAC</t>
  </si>
  <si>
    <t>Soma de Em andamento</t>
  </si>
  <si>
    <t>2020</t>
  </si>
  <si>
    <t>2021</t>
  </si>
  <si>
    <t>2022</t>
  </si>
  <si>
    <t>2023</t>
  </si>
  <si>
    <t>2024</t>
  </si>
  <si>
    <t>Soma de Pagt. sem cobertura</t>
  </si>
  <si>
    <t>Soma de Abandono de cargo/Inassiduidade/Acumulo</t>
  </si>
  <si>
    <t>Soma de Assedio</t>
  </si>
  <si>
    <t>Soma de Violação DE ou socio-adm</t>
  </si>
  <si>
    <t>Soma de Conduta discente</t>
  </si>
  <si>
    <t>Soma de Diversos</t>
  </si>
  <si>
    <t xml:space="preserve">Soma de Tempo Médio Tramitação </t>
  </si>
  <si>
    <t>conduta dos discentes no grupo PET</t>
  </si>
  <si>
    <t>conduta da servidora no âmbito da Faculdade de Ciências Farmacêutica</t>
  </si>
  <si>
    <t xml:space="preserve"> possível pagamento, sem a devida contraprestação de serviços, à servidora quando da realização de atividades pertinentes ao PARFOR</t>
  </si>
  <si>
    <t>suposta participação de gerência ou administração de sociedade privada, personificada ou não personificada de servidor bem como demais fatos e atos conexos</t>
  </si>
  <si>
    <t xml:space="preserve"> irregularidades na confusão por palestra em 10/08/23</t>
  </si>
  <si>
    <t xml:space="preserve">PAD: possível conduta reprovável atribuída à servidora matrícula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</si>
</sst>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</font>
    <font>
      <sz val="12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4" xfId="0" applyFill="1" applyBorder="1" applyAlignment="1">
      <alignment horizont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wrapText="1"/>
    </xf>
    <xf numFmtId="14" fontId="5" fillId="0" borderId="12" xfId="0" applyNumberFormat="1" applyFont="1" applyBorder="1" applyAlignment="1">
      <alignment horizontal="center" wrapText="1"/>
    </xf>
    <xf numFmtId="14" fontId="5" fillId="0" borderId="13" xfId="0" applyNumberFormat="1" applyFont="1" applyBorder="1" applyAlignment="1">
      <alignment horizontal="center" wrapText="1"/>
    </xf>
    <xf numFmtId="14" fontId="5" fillId="0" borderId="11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4" borderId="0" xfId="0" applyFill="1"/>
  </cellXfs>
  <cellStyles count="1">
    <cellStyle name="Normal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[Lista_Painel_Dados_Processos_CORREG_2020_2024.xlsx]Processos Totais!Tabela dinâmica2</c:name>
    <c:fmtId val="2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Resultados - Processos Correcionais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'Processos Totais'!$B$1</c:f>
              <c:strCache>
                <c:ptCount val="1"/>
                <c:pt idx="0">
                  <c:v>Soma de Processos Abertos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'Processos Totais'!$A$2:$A$7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Totais'!$B$2:$B$7</c:f>
              <c:numCache>
                <c:formatCode>General</c:formatCode>
                <c:ptCount val="5"/>
                <c:pt idx="0">
                  <c:v>10</c:v>
                </c:pt>
                <c:pt idx="1">
                  <c:v>67</c:v>
                </c:pt>
                <c:pt idx="2">
                  <c:v>44</c:v>
                </c:pt>
                <c:pt idx="3">
                  <c:v>37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D-43FE-900A-7A81BF7364D2}"/>
            </c:ext>
          </c:extLst>
        </c:ser>
        <c:ser>
          <c:idx val="1"/>
          <c:order val="1"/>
          <c:tx>
            <c:strRef>
              <c:f>'Processos Totais'!$C$1</c:f>
              <c:strCache>
                <c:ptCount val="1"/>
                <c:pt idx="0">
                  <c:v>Soma de Processos Concluidos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'Processos Totais'!$A$2:$A$7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Totais'!$C$2:$C$7</c:f>
              <c:numCache>
                <c:formatCode>General</c:formatCode>
                <c:ptCount val="5"/>
                <c:pt idx="0">
                  <c:v>8</c:v>
                </c:pt>
                <c:pt idx="1">
                  <c:v>50</c:v>
                </c:pt>
                <c:pt idx="2">
                  <c:v>26</c:v>
                </c:pt>
                <c:pt idx="3">
                  <c:v>14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4D-43FE-900A-7A81BF7364D2}"/>
            </c:ext>
          </c:extLst>
        </c:ser>
        <c:ser>
          <c:idx val="2"/>
          <c:order val="2"/>
          <c:tx>
            <c:strRef>
              <c:f>'Processos Totais'!$D$1</c:f>
              <c:strCache>
                <c:ptCount val="1"/>
                <c:pt idx="0">
                  <c:v>Soma de Arquivamento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'Processos Totais'!$A$2:$A$7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Totais'!$D$2:$D$7</c:f>
              <c:numCache>
                <c:formatCode>General</c:formatCode>
                <c:ptCount val="5"/>
                <c:pt idx="0">
                  <c:v>5</c:v>
                </c:pt>
                <c:pt idx="1">
                  <c:v>36</c:v>
                </c:pt>
                <c:pt idx="2">
                  <c:v>18</c:v>
                </c:pt>
                <c:pt idx="3">
                  <c:v>10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4D-43FE-900A-7A81BF7364D2}"/>
            </c:ext>
          </c:extLst>
        </c:ser>
        <c:ser>
          <c:idx val="3"/>
          <c:order val="3"/>
          <c:tx>
            <c:strRef>
              <c:f>'Processos Totais'!$E$1</c:f>
              <c:strCache>
                <c:ptCount val="1"/>
                <c:pt idx="0">
                  <c:v>Soma de Anulação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'Processos Totais'!$A$2:$A$7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Totais'!$E$2:$E$7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4D-43FE-900A-7A81BF7364D2}"/>
            </c:ext>
          </c:extLst>
        </c:ser>
        <c:ser>
          <c:idx val="4"/>
          <c:order val="4"/>
          <c:tx>
            <c:strRef>
              <c:f>'Processos Totais'!$F$1</c:f>
              <c:strCache>
                <c:ptCount val="1"/>
                <c:pt idx="0">
                  <c:v>Soma de Instaurar PAD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'Processos Totais'!$A$2:$A$7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Totais'!$F$2:$F$7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4D-43FE-900A-7A81BF7364D2}"/>
            </c:ext>
          </c:extLst>
        </c:ser>
        <c:ser>
          <c:idx val="5"/>
          <c:order val="5"/>
          <c:tx>
            <c:strRef>
              <c:f>'Processos Totais'!$G$1</c:f>
              <c:strCache>
                <c:ptCount val="1"/>
                <c:pt idx="0">
                  <c:v>Soma de Advertência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'Processos Totais'!$A$2:$A$7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Totais'!$G$2:$G$7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4D-43FE-900A-7A81BF7364D2}"/>
            </c:ext>
          </c:extLst>
        </c:ser>
        <c:ser>
          <c:idx val="6"/>
          <c:order val="6"/>
          <c:tx>
            <c:strRef>
              <c:f>'Processos Totais'!$H$1</c:f>
              <c:strCache>
                <c:ptCount val="1"/>
                <c:pt idx="0">
                  <c:v>Soma de Suspensão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'Processos Totais'!$A$2:$A$7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Totais'!$H$2:$H$7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4D-43FE-900A-7A81BF7364D2}"/>
            </c:ext>
          </c:extLst>
        </c:ser>
        <c:ser>
          <c:idx val="7"/>
          <c:order val="7"/>
          <c:tx>
            <c:strRef>
              <c:f>'Processos Totais'!$I$1</c:f>
              <c:strCache>
                <c:ptCount val="1"/>
                <c:pt idx="0">
                  <c:v>Soma de Demissão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'Processos Totais'!$A$2:$A$7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Totais'!$I$2:$I$7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4D-43FE-900A-7A81BF7364D2}"/>
            </c:ext>
          </c:extLst>
        </c:ser>
        <c:ser>
          <c:idx val="8"/>
          <c:order val="8"/>
          <c:tx>
            <c:strRef>
              <c:f>'Processos Totais'!$J$1</c:f>
              <c:strCache>
                <c:ptCount val="1"/>
                <c:pt idx="0">
                  <c:v>Soma de Exclusão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'Processos Totais'!$A$2:$A$7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Totais'!$J$2:$J$7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4D-43FE-900A-7A81BF7364D2}"/>
            </c:ext>
          </c:extLst>
        </c:ser>
        <c:ser>
          <c:idx val="9"/>
          <c:order val="9"/>
          <c:tx>
            <c:strRef>
              <c:f>'Processos Totais'!$K$1</c:f>
              <c:strCache>
                <c:ptCount val="1"/>
                <c:pt idx="0">
                  <c:v>Soma de TAC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'Processos Totais'!$A$2:$A$7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Totais'!$K$2:$K$7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54D-43FE-900A-7A81BF7364D2}"/>
            </c:ext>
          </c:extLst>
        </c:ser>
        <c:ser>
          <c:idx val="10"/>
          <c:order val="10"/>
          <c:tx>
            <c:strRef>
              <c:f>'Processos Totais'!$L$1</c:f>
              <c:strCache>
                <c:ptCount val="1"/>
                <c:pt idx="0">
                  <c:v>Soma de Em andamento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'Processos Totais'!$A$2:$A$7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Totais'!$L$2:$L$7</c:f>
              <c:numCache>
                <c:formatCode>General</c:formatCode>
                <c:ptCount val="5"/>
                <c:pt idx="0">
                  <c:v>2</c:v>
                </c:pt>
                <c:pt idx="1">
                  <c:v>17</c:v>
                </c:pt>
                <c:pt idx="2">
                  <c:v>18</c:v>
                </c:pt>
                <c:pt idx="3">
                  <c:v>23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4D-43FE-900A-7A81BF736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9036704"/>
        <c:axId val="679026624"/>
      </c:barChart>
      <c:catAx>
        <c:axId val="67903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9026624"/>
        <c:crosses val="autoZero"/>
        <c:auto val="1"/>
        <c:lblAlgn val="ctr"/>
        <c:lblOffset val="100"/>
        <c:noMultiLvlLbl val="0"/>
      </c:catAx>
      <c:valAx>
        <c:axId val="67902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903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[Lista_Painel_Dados_Processos_CORREG_2020_2024.xlsx]Processos Totais!Tabela dinâmica10</c:name>
    <c:fmtId val="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Principais objetos - Processos correcionais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'Processos Totais'!$B$9</c:f>
              <c:strCache>
                <c:ptCount val="1"/>
                <c:pt idx="0">
                  <c:v>Soma de Pagt. sem cobertura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'Processos Totais'!$A$10:$A$15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Totais'!$B$10:$B$15</c:f>
              <c:numCache>
                <c:formatCode>General</c:formatCode>
                <c:ptCount val="5"/>
                <c:pt idx="0">
                  <c:v>6</c:v>
                </c:pt>
                <c:pt idx="1">
                  <c:v>28</c:v>
                </c:pt>
                <c:pt idx="2">
                  <c:v>24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A-4DF8-8459-FBAD95D4392C}"/>
            </c:ext>
          </c:extLst>
        </c:ser>
        <c:ser>
          <c:idx val="1"/>
          <c:order val="1"/>
          <c:tx>
            <c:strRef>
              <c:f>'Processos Totais'!$C$9</c:f>
              <c:strCache>
                <c:ptCount val="1"/>
                <c:pt idx="0">
                  <c:v>Soma de Abandono de cargo/Inassiduidade/Acumulo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'Processos Totais'!$A$10:$A$15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Totais'!$C$10:$C$15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5A-4DF8-8459-FBAD95D4392C}"/>
            </c:ext>
          </c:extLst>
        </c:ser>
        <c:ser>
          <c:idx val="2"/>
          <c:order val="2"/>
          <c:tx>
            <c:strRef>
              <c:f>'Processos Totais'!$D$9</c:f>
              <c:strCache>
                <c:ptCount val="1"/>
                <c:pt idx="0">
                  <c:v>Soma de Assedio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'Processos Totais'!$A$10:$A$15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Totais'!$D$10:$D$15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5A-4DF8-8459-FBAD95D4392C}"/>
            </c:ext>
          </c:extLst>
        </c:ser>
        <c:ser>
          <c:idx val="3"/>
          <c:order val="3"/>
          <c:tx>
            <c:strRef>
              <c:f>'Processos Totais'!$E$9</c:f>
              <c:strCache>
                <c:ptCount val="1"/>
                <c:pt idx="0">
                  <c:v>Soma de Violação DE ou socio-adm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'Processos Totais'!$A$10:$A$15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Totais'!$E$10:$E$15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5A-4DF8-8459-FBAD95D4392C}"/>
            </c:ext>
          </c:extLst>
        </c:ser>
        <c:ser>
          <c:idx val="4"/>
          <c:order val="4"/>
          <c:tx>
            <c:strRef>
              <c:f>'Processos Totais'!$F$9</c:f>
              <c:strCache>
                <c:ptCount val="1"/>
                <c:pt idx="0">
                  <c:v>Soma de Conduta discente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'Processos Totais'!$A$10:$A$15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Totais'!$F$10:$F$15</c:f>
              <c:numCache>
                <c:formatCode>General</c:formatCode>
                <c:ptCount val="5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5A-4DF8-8459-FBAD95D4392C}"/>
            </c:ext>
          </c:extLst>
        </c:ser>
        <c:ser>
          <c:idx val="5"/>
          <c:order val="5"/>
          <c:tx>
            <c:strRef>
              <c:f>'Processos Totais'!$G$9</c:f>
              <c:strCache>
                <c:ptCount val="1"/>
                <c:pt idx="0">
                  <c:v>Soma de Diversos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'Processos Totais'!$A$10:$A$15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Totais'!$G$10:$G$15</c:f>
              <c:numCache>
                <c:formatCode>General</c:formatCode>
                <c:ptCount val="5"/>
                <c:pt idx="0">
                  <c:v>2</c:v>
                </c:pt>
                <c:pt idx="1">
                  <c:v>21</c:v>
                </c:pt>
                <c:pt idx="2">
                  <c:v>11</c:v>
                </c:pt>
                <c:pt idx="3">
                  <c:v>8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5A-4DF8-8459-FBAD95D43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9041504"/>
        <c:axId val="679017984"/>
      </c:barChart>
      <c:catAx>
        <c:axId val="67904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9017984"/>
        <c:crosses val="autoZero"/>
        <c:auto val="1"/>
        <c:lblAlgn val="ctr"/>
        <c:lblOffset val="100"/>
        <c:noMultiLvlLbl val="0"/>
      </c:catAx>
      <c:valAx>
        <c:axId val="67901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904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[Lista_Painel_Dados_Processos_CORREG_2020_2024.xlsx]Processos Totais!Tabela dinâmica9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Tempo</a:t>
            </a:r>
            <a:r>
              <a:rPr lang="en-US" baseline="0"/>
              <a:t> Médio - Tramitação processos correcionais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'Processos Totais'!$D$17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'Processos Totais'!$C$18:$C$23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Totais'!$D$18:$D$23</c:f>
              <c:numCache>
                <c:formatCode>General</c:formatCode>
                <c:ptCount val="5"/>
                <c:pt idx="0">
                  <c:v>448</c:v>
                </c:pt>
                <c:pt idx="1">
                  <c:v>503</c:v>
                </c:pt>
                <c:pt idx="2">
                  <c:v>323</c:v>
                </c:pt>
                <c:pt idx="3">
                  <c:v>182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A-4BB5-BDE1-3AFB7563F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9110624"/>
        <c:axId val="679116384"/>
      </c:barChart>
      <c:catAx>
        <c:axId val="679110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9116384"/>
        <c:crosses val="autoZero"/>
        <c:auto val="1"/>
        <c:lblAlgn val="ctr"/>
        <c:lblOffset val="100"/>
        <c:noMultiLvlLbl val="0"/>
      </c:catAx>
      <c:valAx>
        <c:axId val="679116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911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[Lista_Painel_Dados_Processos_CORREG_2020_2024.xlsx]Processos Totais!Tabela dinâmica2</c:name>
    <c:fmtId val="2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Resultados - Processos Correcionais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'Processos Totais'!$B$1</c:f>
              <c:strCache>
                <c:ptCount val="1"/>
                <c:pt idx="0">
                  <c:v>Soma de Processos Abertos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'Processos Totais'!$A$2:$A$7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Totais'!$B$2:$B$7</c:f>
              <c:numCache>
                <c:formatCode>General</c:formatCode>
                <c:ptCount val="5"/>
                <c:pt idx="0">
                  <c:v>10</c:v>
                </c:pt>
                <c:pt idx="1">
                  <c:v>67</c:v>
                </c:pt>
                <c:pt idx="2">
                  <c:v>44</c:v>
                </c:pt>
                <c:pt idx="3">
                  <c:v>37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E-4892-85C3-AC87628A6E2F}"/>
            </c:ext>
          </c:extLst>
        </c:ser>
        <c:ser>
          <c:idx val="1"/>
          <c:order val="1"/>
          <c:tx>
            <c:strRef>
              <c:f>'Processos Totais'!$C$1</c:f>
              <c:strCache>
                <c:ptCount val="1"/>
                <c:pt idx="0">
                  <c:v>Soma de Processos Concluidos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'Processos Totais'!$A$2:$A$7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Totais'!$C$2:$C$7</c:f>
              <c:numCache>
                <c:formatCode>General</c:formatCode>
                <c:ptCount val="5"/>
                <c:pt idx="0">
                  <c:v>8</c:v>
                </c:pt>
                <c:pt idx="1">
                  <c:v>50</c:v>
                </c:pt>
                <c:pt idx="2">
                  <c:v>26</c:v>
                </c:pt>
                <c:pt idx="3">
                  <c:v>14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3E-4892-85C3-AC87628A6E2F}"/>
            </c:ext>
          </c:extLst>
        </c:ser>
        <c:ser>
          <c:idx val="2"/>
          <c:order val="2"/>
          <c:tx>
            <c:strRef>
              <c:f>'Processos Totais'!$D$1</c:f>
              <c:strCache>
                <c:ptCount val="1"/>
                <c:pt idx="0">
                  <c:v>Soma de Arquivamento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'Processos Totais'!$A$2:$A$7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Totais'!$D$2:$D$7</c:f>
              <c:numCache>
                <c:formatCode>General</c:formatCode>
                <c:ptCount val="5"/>
                <c:pt idx="0">
                  <c:v>5</c:v>
                </c:pt>
                <c:pt idx="1">
                  <c:v>36</c:v>
                </c:pt>
                <c:pt idx="2">
                  <c:v>18</c:v>
                </c:pt>
                <c:pt idx="3">
                  <c:v>10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3E-4892-85C3-AC87628A6E2F}"/>
            </c:ext>
          </c:extLst>
        </c:ser>
        <c:ser>
          <c:idx val="3"/>
          <c:order val="3"/>
          <c:tx>
            <c:strRef>
              <c:f>'Processos Totais'!$E$1</c:f>
              <c:strCache>
                <c:ptCount val="1"/>
                <c:pt idx="0">
                  <c:v>Soma de Anulação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'Processos Totais'!$A$2:$A$7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Totais'!$E$2:$E$7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3E-4892-85C3-AC87628A6E2F}"/>
            </c:ext>
          </c:extLst>
        </c:ser>
        <c:ser>
          <c:idx val="4"/>
          <c:order val="4"/>
          <c:tx>
            <c:strRef>
              <c:f>'Processos Totais'!$F$1</c:f>
              <c:strCache>
                <c:ptCount val="1"/>
                <c:pt idx="0">
                  <c:v>Soma de Instaurar PAD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'Processos Totais'!$A$2:$A$7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Totais'!$F$2:$F$7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3E-4892-85C3-AC87628A6E2F}"/>
            </c:ext>
          </c:extLst>
        </c:ser>
        <c:ser>
          <c:idx val="5"/>
          <c:order val="5"/>
          <c:tx>
            <c:strRef>
              <c:f>'Processos Totais'!$G$1</c:f>
              <c:strCache>
                <c:ptCount val="1"/>
                <c:pt idx="0">
                  <c:v>Soma de Advertência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'Processos Totais'!$A$2:$A$7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Totais'!$G$2:$G$7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3E-4892-85C3-AC87628A6E2F}"/>
            </c:ext>
          </c:extLst>
        </c:ser>
        <c:ser>
          <c:idx val="6"/>
          <c:order val="6"/>
          <c:tx>
            <c:strRef>
              <c:f>'Processos Totais'!$H$1</c:f>
              <c:strCache>
                <c:ptCount val="1"/>
                <c:pt idx="0">
                  <c:v>Soma de Suspensão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'Processos Totais'!$A$2:$A$7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Totais'!$H$2:$H$7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3E-4892-85C3-AC87628A6E2F}"/>
            </c:ext>
          </c:extLst>
        </c:ser>
        <c:ser>
          <c:idx val="7"/>
          <c:order val="7"/>
          <c:tx>
            <c:strRef>
              <c:f>'Processos Totais'!$I$1</c:f>
              <c:strCache>
                <c:ptCount val="1"/>
                <c:pt idx="0">
                  <c:v>Soma de Demissão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'Processos Totais'!$A$2:$A$7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Totais'!$I$2:$I$7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13E-4892-85C3-AC87628A6E2F}"/>
            </c:ext>
          </c:extLst>
        </c:ser>
        <c:ser>
          <c:idx val="8"/>
          <c:order val="8"/>
          <c:tx>
            <c:strRef>
              <c:f>'Processos Totais'!$J$1</c:f>
              <c:strCache>
                <c:ptCount val="1"/>
                <c:pt idx="0">
                  <c:v>Soma de Exclusão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'Processos Totais'!$A$2:$A$7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Totais'!$J$2:$J$7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3E-4892-85C3-AC87628A6E2F}"/>
            </c:ext>
          </c:extLst>
        </c:ser>
        <c:ser>
          <c:idx val="9"/>
          <c:order val="9"/>
          <c:tx>
            <c:strRef>
              <c:f>'Processos Totais'!$K$1</c:f>
              <c:strCache>
                <c:ptCount val="1"/>
                <c:pt idx="0">
                  <c:v>Soma de TAC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'Processos Totais'!$A$2:$A$7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Totais'!$K$2:$K$7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13E-4892-85C3-AC87628A6E2F}"/>
            </c:ext>
          </c:extLst>
        </c:ser>
        <c:ser>
          <c:idx val="10"/>
          <c:order val="10"/>
          <c:tx>
            <c:strRef>
              <c:f>'Processos Totais'!$L$1</c:f>
              <c:strCache>
                <c:ptCount val="1"/>
                <c:pt idx="0">
                  <c:v>Soma de Em andamento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'Processos Totais'!$A$2:$A$7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Totais'!$L$2:$L$7</c:f>
              <c:numCache>
                <c:formatCode>General</c:formatCode>
                <c:ptCount val="5"/>
                <c:pt idx="0">
                  <c:v>2</c:v>
                </c:pt>
                <c:pt idx="1">
                  <c:v>17</c:v>
                </c:pt>
                <c:pt idx="2">
                  <c:v>18</c:v>
                </c:pt>
                <c:pt idx="3">
                  <c:v>23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3E-4892-85C3-AC87628A6E2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79036704"/>
        <c:axId val="679026624"/>
      </c:barChart>
      <c:catAx>
        <c:axId val="67903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9026624"/>
        <c:crosses val="autoZero"/>
        <c:auto val="1"/>
        <c:lblAlgn val="ctr"/>
        <c:lblOffset val="100"/>
        <c:noMultiLvlLbl val="0"/>
      </c:catAx>
      <c:valAx>
        <c:axId val="67902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903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[Lista_Painel_Dados_Processos_CORREG_2020_2024.xlsx]Processos Totais!Tabela dinâmica10</c:name>
    <c:fmtId val="1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Principais objetos - Processos correcionais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'Processos Totais'!$B$9</c:f>
              <c:strCache>
                <c:ptCount val="1"/>
                <c:pt idx="0">
                  <c:v>Soma de Pagt. sem cobertura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'Processos Totais'!$A$10:$A$15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Totais'!$B$10:$B$15</c:f>
              <c:numCache>
                <c:formatCode>General</c:formatCode>
                <c:ptCount val="5"/>
                <c:pt idx="0">
                  <c:v>6</c:v>
                </c:pt>
                <c:pt idx="1">
                  <c:v>28</c:v>
                </c:pt>
                <c:pt idx="2">
                  <c:v>24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4-40B9-9BC1-90223D3B30E6}"/>
            </c:ext>
          </c:extLst>
        </c:ser>
        <c:ser>
          <c:idx val="1"/>
          <c:order val="1"/>
          <c:tx>
            <c:strRef>
              <c:f>'Processos Totais'!$C$9</c:f>
              <c:strCache>
                <c:ptCount val="1"/>
                <c:pt idx="0">
                  <c:v>Soma de Abandono de cargo/Inassiduidade/Acumulo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'Processos Totais'!$A$10:$A$15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Totais'!$C$10:$C$15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4-40B9-9BC1-90223D3B30E6}"/>
            </c:ext>
          </c:extLst>
        </c:ser>
        <c:ser>
          <c:idx val="2"/>
          <c:order val="2"/>
          <c:tx>
            <c:strRef>
              <c:f>'Processos Totais'!$D$9</c:f>
              <c:strCache>
                <c:ptCount val="1"/>
                <c:pt idx="0">
                  <c:v>Soma de Assedio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'Processos Totais'!$A$10:$A$15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Totais'!$D$10:$D$15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84-40B9-9BC1-90223D3B30E6}"/>
            </c:ext>
          </c:extLst>
        </c:ser>
        <c:ser>
          <c:idx val="3"/>
          <c:order val="3"/>
          <c:tx>
            <c:strRef>
              <c:f>'Processos Totais'!$E$9</c:f>
              <c:strCache>
                <c:ptCount val="1"/>
                <c:pt idx="0">
                  <c:v>Soma de Violação DE ou socio-adm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'Processos Totais'!$A$10:$A$15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Totais'!$E$10:$E$15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84-40B9-9BC1-90223D3B30E6}"/>
            </c:ext>
          </c:extLst>
        </c:ser>
        <c:ser>
          <c:idx val="4"/>
          <c:order val="4"/>
          <c:tx>
            <c:strRef>
              <c:f>'Processos Totais'!$F$9</c:f>
              <c:strCache>
                <c:ptCount val="1"/>
                <c:pt idx="0">
                  <c:v>Soma de Conduta discente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'Processos Totais'!$A$10:$A$15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Totais'!$F$10:$F$15</c:f>
              <c:numCache>
                <c:formatCode>General</c:formatCode>
                <c:ptCount val="5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84-40B9-9BC1-90223D3B30E6}"/>
            </c:ext>
          </c:extLst>
        </c:ser>
        <c:ser>
          <c:idx val="5"/>
          <c:order val="5"/>
          <c:tx>
            <c:strRef>
              <c:f>'Processos Totais'!$G$9</c:f>
              <c:strCache>
                <c:ptCount val="1"/>
                <c:pt idx="0">
                  <c:v>Soma de Diversos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'Processos Totais'!$A$10:$A$15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Totais'!$G$10:$G$15</c:f>
              <c:numCache>
                <c:formatCode>General</c:formatCode>
                <c:ptCount val="5"/>
                <c:pt idx="0">
                  <c:v>2</c:v>
                </c:pt>
                <c:pt idx="1">
                  <c:v>21</c:v>
                </c:pt>
                <c:pt idx="2">
                  <c:v>11</c:v>
                </c:pt>
                <c:pt idx="3">
                  <c:v>8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84-40B9-9BC1-90223D3B30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79041504"/>
        <c:axId val="679017984"/>
      </c:barChart>
      <c:catAx>
        <c:axId val="67904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9017984"/>
        <c:crosses val="autoZero"/>
        <c:auto val="1"/>
        <c:lblAlgn val="ctr"/>
        <c:lblOffset val="100"/>
        <c:noMultiLvlLbl val="0"/>
      </c:catAx>
      <c:valAx>
        <c:axId val="67901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904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[Lista_Painel_Dados_Processos_CORREG_2020_2024.xlsx]Processos Totais!Tabela dinâmica9</c:name>
    <c:fmtId val="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Tempo</a:t>
            </a:r>
            <a:r>
              <a:rPr lang="en-US" baseline="0"/>
              <a:t> Médio - Tramitação processos correcionais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'Processos Totais'!$D$17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'Processos Totais'!$C$18:$C$23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'Processos Totais'!$D$18:$D$23</c:f>
              <c:numCache>
                <c:formatCode>General</c:formatCode>
                <c:ptCount val="5"/>
                <c:pt idx="0">
                  <c:v>448</c:v>
                </c:pt>
                <c:pt idx="1">
                  <c:v>503</c:v>
                </c:pt>
                <c:pt idx="2">
                  <c:v>323</c:v>
                </c:pt>
                <c:pt idx="3">
                  <c:v>182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344-A6CE-C9499FB9CA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79110624"/>
        <c:axId val="679116384"/>
      </c:barChart>
      <c:catAx>
        <c:axId val="679110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9116384"/>
        <c:crosses val="autoZero"/>
        <c:auto val="1"/>
        <c:lblAlgn val="ctr"/>
        <c:lblOffset val="100"/>
        <c:noMultiLvlLbl val="0"/>
      </c:catAx>
      <c:valAx>
        <c:axId val="679116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911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15</xdr:row>
      <xdr:rowOff>80962</xdr:rowOff>
    </xdr:from>
    <xdr:to>
      <xdr:col>7</xdr:col>
      <xdr:colOff>752475</xdr:colOff>
      <xdr:row>29</xdr:row>
      <xdr:rowOff>157162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CB618017-3811-2FEA-D59B-71C15FD805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981075</xdr:colOff>
      <xdr:row>15</xdr:row>
      <xdr:rowOff>147637</xdr:rowOff>
    </xdr:from>
    <xdr:to>
      <xdr:col>11</xdr:col>
      <xdr:colOff>1028700</xdr:colOff>
      <xdr:row>30</xdr:row>
      <xdr:rowOff>33337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3E905AD3-4E8A-1294-8E56-008110F679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1276350</xdr:colOff>
      <xdr:row>15</xdr:row>
      <xdr:rowOff>90487</xdr:rowOff>
    </xdr:from>
    <xdr:to>
      <xdr:col>17</xdr:col>
      <xdr:colOff>38100</xdr:colOff>
      <xdr:row>29</xdr:row>
      <xdr:rowOff>166687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A4E119FE-23A3-26D0-28C5-BD005A26E2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285641</xdr:colOff>
      <xdr:row>0</xdr:row>
      <xdr:rowOff>141755</xdr:rowOff>
    </xdr:from>
    <xdr:to>
      <xdr:col>11</xdr:col>
      <xdr:colOff>504264</xdr:colOff>
      <xdr:row>25</xdr:row>
      <xdr:rowOff>14007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BFF6D1-CC60-4011-B986-72540C2182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451489</xdr:colOff>
      <xdr:row>0</xdr:row>
      <xdr:rowOff>165286</xdr:rowOff>
    </xdr:from>
    <xdr:to>
      <xdr:col>23</xdr:col>
      <xdr:colOff>112059</xdr:colOff>
      <xdr:row>25</xdr:row>
      <xdr:rowOff>84043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09E9D66-B167-4FBC-A18D-46B7A6E01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0</xdr:colOff>
      <xdr:row>0</xdr:row>
      <xdr:rowOff>133349</xdr:rowOff>
    </xdr:from>
    <xdr:to>
      <xdr:col>33</xdr:col>
      <xdr:colOff>378199</xdr:colOff>
      <xdr:row>25</xdr:row>
      <xdr:rowOff>98051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32A4263-76B4-4D28-ABF9-1A8A0A915C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Gtech" refreshedDate="45575.642804166666" createdVersion="8" refreshedVersion="8" minRefreshableVersion="3" recordCount="6" xr:uid="{D1EECCBC-352F-4903-9E7F-7018FCBA3DCB}">
  <cacheSource type="worksheet">
    <worksheetSource name="Tabela2"/>
  </cacheSource>
  <cacheFields count="7">
    <cacheField name="Ano" numFmtId="0">
      <sharedItems containsMixedTypes="1" containsNumber="1" containsInteger="1" minValue="2020" maxValue="2024" count="6">
        <n v="2020"/>
        <n v="2021"/>
        <n v="2022"/>
        <n v="2023"/>
        <n v="2024"/>
        <s v="Total"/>
      </sharedItems>
    </cacheField>
    <cacheField name="Pagt. sem cobertura" numFmtId="0">
      <sharedItems containsSemiMixedTypes="0" containsString="0" containsNumber="1" containsInteger="1" minValue="0" maxValue="78"/>
    </cacheField>
    <cacheField name="Abandono de cargo/Inassiduidade/Acumulo" numFmtId="0">
      <sharedItems containsSemiMixedTypes="0" containsString="0" containsNumber="1" containsInteger="1" minValue="1" maxValue="23"/>
    </cacheField>
    <cacheField name="Assedio" numFmtId="0">
      <sharedItems containsSemiMixedTypes="0" containsString="0" containsNumber="1" containsInteger="1" minValue="0" maxValue="8"/>
    </cacheField>
    <cacheField name="Violação DE ou socio-adm" numFmtId="0">
      <sharedItems containsSemiMixedTypes="0" containsString="0" containsNumber="1" containsInteger="1" minValue="0" maxValue="6"/>
    </cacheField>
    <cacheField name="Conduta discente" numFmtId="0">
      <sharedItems containsSemiMixedTypes="0" containsString="0" containsNumber="1" containsInteger="1" minValue="1" maxValue="17"/>
    </cacheField>
    <cacheField name="Diversos" numFmtId="0">
      <sharedItems containsSemiMixedTypes="0" containsString="0" containsNumber="1" containsInteger="1" minValue="2" maxValue="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Gtech" refreshedDate="45575.64417939815" createdVersion="8" refreshedVersion="8" minRefreshableVersion="3" recordCount="6" xr:uid="{A5E09081-ABAB-41E1-9BF6-3893CE8A8EE7}">
  <cacheSource type="worksheet">
    <worksheetSource name="Tabela3"/>
  </cacheSource>
  <cacheFields count="4">
    <cacheField name="Ano" numFmtId="0">
      <sharedItems containsMixedTypes="1" containsNumber="1" containsInteger="1" minValue="2020" maxValue="2024" count="6">
        <n v="2020"/>
        <n v="2021"/>
        <n v="2022"/>
        <n v="2023"/>
        <n v="2024"/>
        <s v="Total"/>
      </sharedItems>
    </cacheField>
    <cacheField name="Tempo Médio Tramitação " numFmtId="0">
      <sharedItems containsSemiMixedTypes="0" containsString="0" containsNumber="1" minValue="63" maxValue="503"/>
    </cacheField>
    <cacheField name="Processos concluídos" numFmtId="0">
      <sharedItems containsSemiMixedTypes="0" containsString="0" containsNumber="1" containsInteger="1" minValue="3" maxValue="101"/>
    </cacheField>
    <cacheField name="Total dias" numFmtId="0">
      <sharedItems containsSemiMixedTypes="0" containsString="0" containsNumber="1" containsInteger="1" minValue="189" maxValue="3986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Gtech" refreshedDate="45575.657309490744" backgroundQuery="1" createdVersion="8" refreshedVersion="8" minRefreshableVersion="3" recordCount="0" supportSubquery="1" supportAdvancedDrill="1" xr:uid="{7B8B4188-72D4-417A-B0A0-D76C65B06B65}">
  <cacheSource type="external" connectionId="1"/>
  <cacheFields count="12">
    <cacheField name="[Measures].[Soma de Processos Abertos]" caption="Soma de Processos Abertos" numFmtId="0" hierarchy="22" level="32767"/>
    <cacheField name="[Measures].[Soma de Processos Concluidos]" caption="Soma de Processos Concluidos" numFmtId="0" hierarchy="23" level="32767"/>
    <cacheField name="[Measures].[Soma de Arquivamento]" caption="Soma de Arquivamento" numFmtId="0" hierarchy="24" level="32767"/>
    <cacheField name="[Measures].[Soma de Anulação]" caption="Soma de Anulação" numFmtId="0" hierarchy="25" level="32767"/>
    <cacheField name="[Measures].[Soma de Instaurar PAD]" caption="Soma de Instaurar PAD" numFmtId="0" hierarchy="26" level="32767"/>
    <cacheField name="[Measures].[Soma de Advertência]" caption="Soma de Advertência" numFmtId="0" hierarchy="27" level="32767"/>
    <cacheField name="[Measures].[Soma de Suspensão]" caption="Soma de Suspensão" numFmtId="0" hierarchy="28" level="32767"/>
    <cacheField name="[Measures].[Soma de Demissão]" caption="Soma de Demissão" numFmtId="0" hierarchy="29" level="32767"/>
    <cacheField name="[Measures].[Soma de Exclusão]" caption="Soma de Exclusão" numFmtId="0" hierarchy="30" level="32767"/>
    <cacheField name="[Measures].[Soma de TAC]" caption="Soma de TAC" numFmtId="0" hierarchy="31" level="32767"/>
    <cacheField name="[Measures].[Soma de Em andamento]" caption="Soma de Em andamento" numFmtId="0" hierarchy="32" level="32767"/>
    <cacheField name="[Tabela1].[Ano].[Ano]" caption="Ano" numFmtId="0" level="1">
      <sharedItems count="5">
        <s v="2020"/>
        <s v="2021"/>
        <s v="2022"/>
        <s v="2023"/>
        <s v="2024"/>
      </sharedItems>
    </cacheField>
  </cacheFields>
  <cacheHierarchies count="34">
    <cacheHierarchy uniqueName="[Tabela1].[Ano]" caption="Ano" attribute="1" defaultMemberUniqueName="[Tabela1].[Ano].[All]" allUniqueName="[Tabela1].[Ano].[All]" dimensionUniqueName="[Tabela1]" displayFolder="" count="2" memberValueDatatype="130" unbalanced="0">
      <fieldsUsage count="2">
        <fieldUsage x="-1"/>
        <fieldUsage x="11"/>
      </fieldsUsage>
    </cacheHierarchy>
    <cacheHierarchy uniqueName="[Tabela1].[Processos Abertos]" caption="Processos Abertos" attribute="1" defaultMemberUniqueName="[Tabela1].[Processos Abertos].[All]" allUniqueName="[Tabela1].[Processos Abertos].[All]" dimensionUniqueName="[Tabela1]" displayFolder="" count="2" memberValueDatatype="20" unbalanced="0"/>
    <cacheHierarchy uniqueName="[Tabela1].[Processos Concluidos]" caption="Processos Concluidos" attribute="1" defaultMemberUniqueName="[Tabela1].[Processos Concluidos].[All]" allUniqueName="[Tabela1].[Processos Concluidos].[All]" dimensionUniqueName="[Tabela1]" displayFolder="" count="2" memberValueDatatype="20" unbalanced="0"/>
    <cacheHierarchy uniqueName="[Tabela1].[Arquivamento]" caption="Arquivamento" attribute="1" defaultMemberUniqueName="[Tabela1].[Arquivamento].[All]" allUniqueName="[Tabela1].[Arquivamento].[All]" dimensionUniqueName="[Tabela1]" displayFolder="" count="2" memberValueDatatype="20" unbalanced="0"/>
    <cacheHierarchy uniqueName="[Tabela1].[Anulação]" caption="Anulação" attribute="1" defaultMemberUniqueName="[Tabela1].[Anulação].[All]" allUniqueName="[Tabela1].[Anulação].[All]" dimensionUniqueName="[Tabela1]" displayFolder="" count="2" memberValueDatatype="20" unbalanced="0"/>
    <cacheHierarchy uniqueName="[Tabela1].[Instaurar PAD]" caption="Instaurar PAD" attribute="1" defaultMemberUniqueName="[Tabela1].[Instaurar PAD].[All]" allUniqueName="[Tabela1].[Instaurar PAD].[All]" dimensionUniqueName="[Tabela1]" displayFolder="" count="2" memberValueDatatype="20" unbalanced="0"/>
    <cacheHierarchy uniqueName="[Tabela1].[Advertência]" caption="Advertência" attribute="1" defaultMemberUniqueName="[Tabela1].[Advertência].[All]" allUniqueName="[Tabela1].[Advertência].[All]" dimensionUniqueName="[Tabela1]" displayFolder="" count="2" memberValueDatatype="20" unbalanced="0"/>
    <cacheHierarchy uniqueName="[Tabela1].[Suspensão]" caption="Suspensão" attribute="1" defaultMemberUniqueName="[Tabela1].[Suspensão].[All]" allUniqueName="[Tabela1].[Suspensão].[All]" dimensionUniqueName="[Tabela1]" displayFolder="" count="2" memberValueDatatype="20" unbalanced="0"/>
    <cacheHierarchy uniqueName="[Tabela1].[Demissão]" caption="Demissão" attribute="1" defaultMemberUniqueName="[Tabela1].[Demissão].[All]" allUniqueName="[Tabela1].[Demissão].[All]" dimensionUniqueName="[Tabela1]" displayFolder="" count="2" memberValueDatatype="20" unbalanced="0"/>
    <cacheHierarchy uniqueName="[Tabela1].[Exclusão]" caption="Exclusão" attribute="1" defaultMemberUniqueName="[Tabela1].[Exclusão].[All]" allUniqueName="[Tabela1].[Exclusão].[All]" dimensionUniqueName="[Tabela1]" displayFolder="" count="2" memberValueDatatype="20" unbalanced="0"/>
    <cacheHierarchy uniqueName="[Tabela1].[TAC]" caption="TAC" attribute="1" defaultMemberUniqueName="[Tabela1].[TAC].[All]" allUniqueName="[Tabela1].[TAC].[All]" dimensionUniqueName="[Tabela1]" displayFolder="" count="2" memberValueDatatype="20" unbalanced="0"/>
    <cacheHierarchy uniqueName="[Tabela1].[Em andamento]" caption="Em andamento" attribute="1" defaultMemberUniqueName="[Tabela1].[Em andamento].[All]" allUniqueName="[Tabela1].[Em andamento].[All]" dimensionUniqueName="[Tabela1]" displayFolder="" count="2" memberValueDatatype="20" unbalanced="0"/>
    <cacheHierarchy uniqueName="[Tabela2].[Ano]" caption="Ano" attribute="1" defaultMemberUniqueName="[Tabela2].[Ano].[All]" allUniqueName="[Tabela2].[Ano].[All]" dimensionUniqueName="[Tabela2]" displayFolder="" count="2" memberValueDatatype="130" unbalanced="0"/>
    <cacheHierarchy uniqueName="[Tabela2].[Pagt. sem cobertura]" caption="Pagt. sem cobertura" attribute="1" defaultMemberUniqueName="[Tabela2].[Pagt. sem cobertura].[All]" allUniqueName="[Tabela2].[Pagt. sem cobertura].[All]" dimensionUniqueName="[Tabela2]" displayFolder="" count="2" memberValueDatatype="20" unbalanced="0"/>
    <cacheHierarchy uniqueName="[Tabela2].[Abandono de cargo/Inassiduidade/Acumulo]" caption="Abandono de cargo/Inassiduidade/Acumulo" attribute="1" defaultMemberUniqueName="[Tabela2].[Abandono de cargo/Inassiduidade/Acumulo].[All]" allUniqueName="[Tabela2].[Abandono de cargo/Inassiduidade/Acumulo].[All]" dimensionUniqueName="[Tabela2]" displayFolder="" count="2" memberValueDatatype="20" unbalanced="0"/>
    <cacheHierarchy uniqueName="[Tabela2].[Assedio]" caption="Assedio" attribute="1" defaultMemberUniqueName="[Tabela2].[Assedio].[All]" allUniqueName="[Tabela2].[Assedio].[All]" dimensionUniqueName="[Tabela2]" displayFolder="" count="2" memberValueDatatype="20" unbalanced="0"/>
    <cacheHierarchy uniqueName="[Tabela2].[Violação DE ou socio-adm]" caption="Violação DE ou socio-adm" attribute="1" defaultMemberUniqueName="[Tabela2].[Violação DE ou socio-adm].[All]" allUniqueName="[Tabela2].[Violação DE ou socio-adm].[All]" dimensionUniqueName="[Tabela2]" displayFolder="" count="2" memberValueDatatype="20" unbalanced="0"/>
    <cacheHierarchy uniqueName="[Tabela2].[Conduta discente]" caption="Conduta discente" attribute="1" defaultMemberUniqueName="[Tabela2].[Conduta discente].[All]" allUniqueName="[Tabela2].[Conduta discente].[All]" dimensionUniqueName="[Tabela2]" displayFolder="" count="2" memberValueDatatype="20" unbalanced="0"/>
    <cacheHierarchy uniqueName="[Tabela2].[Diversos]" caption="Diversos" attribute="1" defaultMemberUniqueName="[Tabela2].[Diversos].[All]" allUniqueName="[Tabela2].[Diversos].[All]" dimensionUniqueName="[Tabela2]" displayFolder="" count="2" memberValueDatatype="20" unbalanced="0"/>
    <cacheHierarchy uniqueName="[Measures].[__XL_Count Tabela1]" caption="__XL_Count Tabela1" measure="1" displayFolder="" measureGroup="Tabela1" count="0" hidden="1"/>
    <cacheHierarchy uniqueName="[Measures].[__XL_Count Tabela2]" caption="__XL_Count Tabela2" measure="1" displayFolder="" measureGroup="Tabela2" count="0" hidden="1"/>
    <cacheHierarchy uniqueName="[Measures].[__No measures defined]" caption="__No measures defined" measure="1" displayFolder="" count="0" hidden="1"/>
    <cacheHierarchy uniqueName="[Measures].[Soma de Processos Abertos]" caption="Soma de Processos Abertos" measure="1" displayFolder="" measureGroup="Tabela1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oma de Processos Concluidos]" caption="Soma de Processos Concluidos" measure="1" displayFolder="" measureGroup="Tabe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Soma de Arquivamento]" caption="Soma de Arquivamento" measure="1" displayFolder="" measureGroup="Tabela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oma de Anulação]" caption="Soma de Anulação" measure="1" displayFolder="" measureGroup="Tabela1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oma de Instaurar PAD]" caption="Soma de Instaurar PAD" measure="1" displayFolder="" measureGroup="Tabela1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oma de Advertência]" caption="Soma de Advertência" measure="1" displayFolder="" measureGroup="Tabela1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Soma de Suspensão]" caption="Soma de Suspensão" measure="1" displayFolder="" measureGroup="Tabela1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oma de Demissão]" caption="Soma de Demissão" measure="1" displayFolder="" measureGroup="Tabela1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oma de Exclusão]" caption="Soma de Exclusão" measure="1" displayFolder="" measureGroup="Tabela1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a de TAC]" caption="Soma de TAC" measure="1" displayFolder="" measureGroup="Tabela1" count="0" oneField="1" hidden="1">
      <fieldsUsage count="1">
        <fieldUsage x="9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oma de Em andamento]" caption="Soma de Em andamento" measure="1" displayFolder="" measureGroup="Tabela1" count="0" oneField="1" hidden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oma de Pagt. sem cobertura]" caption="Soma de Pagt. sem cobertura" measure="1" displayFolder="" measureGroup="Tabela2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</cacheHierarchies>
  <kpis count="0"/>
  <dimensions count="3">
    <dimension measure="1" name="Measures" uniqueName="[Measures]" caption="Measures"/>
    <dimension name="Tabela1" uniqueName="[Tabela1]" caption="Tabela1"/>
    <dimension name="Tabela2" uniqueName="[Tabela2]" caption="Tabela2"/>
  </dimensions>
  <measureGroups count="2">
    <measureGroup name="Tabela1" caption="Tabela1"/>
    <measureGroup name="Tabela2" caption="Tabela2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n v="6"/>
    <n v="1"/>
    <n v="0"/>
    <n v="0"/>
    <n v="1"/>
    <n v="2"/>
  </r>
  <r>
    <x v="1"/>
    <n v="28"/>
    <n v="3"/>
    <n v="4"/>
    <n v="5"/>
    <n v="6"/>
    <n v="21"/>
  </r>
  <r>
    <x v="2"/>
    <n v="24"/>
    <n v="7"/>
    <n v="1"/>
    <n v="0"/>
    <n v="1"/>
    <n v="11"/>
  </r>
  <r>
    <x v="3"/>
    <n v="20"/>
    <n v="5"/>
    <n v="0"/>
    <n v="1"/>
    <n v="3"/>
    <n v="8"/>
  </r>
  <r>
    <x v="4"/>
    <n v="0"/>
    <n v="7"/>
    <n v="3"/>
    <n v="0"/>
    <n v="6"/>
    <n v="15"/>
  </r>
  <r>
    <x v="5"/>
    <n v="78"/>
    <n v="23"/>
    <n v="8"/>
    <n v="6"/>
    <n v="17"/>
    <n v="5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n v="448"/>
    <n v="8"/>
    <n v="3584"/>
  </r>
  <r>
    <x v="1"/>
    <n v="503"/>
    <n v="50"/>
    <n v="25150"/>
  </r>
  <r>
    <x v="2"/>
    <n v="323"/>
    <n v="26"/>
    <n v="8398"/>
  </r>
  <r>
    <x v="3"/>
    <n v="182"/>
    <n v="14"/>
    <n v="2548"/>
  </r>
  <r>
    <x v="4"/>
    <n v="63"/>
    <n v="3"/>
    <n v="189"/>
  </r>
  <r>
    <x v="5"/>
    <n v="394.74257425742576"/>
    <n v="101"/>
    <n v="3986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C4C14B-6C33-49D5-93AC-BC8F76E835A5}" name="Tabela dinâmica10" cacheId="2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5">
  <location ref="A9:G15" firstHeaderRow="0" firstDataRow="1" firstDataCol="1"/>
  <pivotFields count="7">
    <pivotField axis="axisRow" showAll="0">
      <items count="7">
        <item x="0"/>
        <item x="1"/>
        <item x="2"/>
        <item x="3"/>
        <item x="4"/>
        <item h="1"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oma de Pagt. sem cobertura" fld="1" baseField="0" baseItem="0"/>
    <dataField name="Soma de Abandono de cargo/Inassiduidade/Acumulo" fld="2" baseField="0" baseItem="0"/>
    <dataField name="Soma de Assedio" fld="3" baseField="0" baseItem="0"/>
    <dataField name="Soma de Violação DE ou socio-adm" fld="4" baseField="0" baseItem="0"/>
    <dataField name="Soma de Conduta discente" fld="5" baseField="0" baseItem="0"/>
    <dataField name="Soma de Diversos" fld="6" baseField="0" baseItem="0"/>
  </dataFields>
  <chartFormats count="12"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7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7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7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7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1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1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1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1" format="17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B5D399E-6194-46E8-A758-25E97F3BEAF8}" name="Tabela dinâmica9" cacheId="3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1">
  <location ref="C17:D23" firstHeaderRow="1" firstDataRow="1" firstDataCol="1"/>
  <pivotFields count="4">
    <pivotField axis="axisRow" showAll="0">
      <items count="7">
        <item x="0"/>
        <item x="1"/>
        <item x="2"/>
        <item x="3"/>
        <item x="4"/>
        <item h="1" x="5"/>
        <item t="default"/>
      </items>
    </pivotField>
    <pivotField dataField="1" showAll="0"/>
    <pivotField showAll="0"/>
    <pivotField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oma de Tempo Médio Tramitação " fld="1" baseField="0" baseItem="0"/>
  </dataFields>
  <chartFormats count="2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429E5F-2F6D-4711-B620-2DF191596634}" name="Tabela dinâmica2" cacheId="53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31">
  <location ref="A1:L7" firstHeaderRow="0" firstDataRow="1" firstDataCol="1"/>
  <pivotFields count="12"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axis="axisRow" allDrilled="1" showAll="0" dataSourceSort="1" defaultAttributeDrillState="1">
      <items count="6">
        <item s="1" x="0"/>
        <item s="1" x="1"/>
        <item s="1" x="2"/>
        <item s="1" x="3"/>
        <item s="1" x="4"/>
        <item t="default"/>
      </items>
    </pivotField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Soma de Processos Abertos" fld="0" baseField="0" baseItem="0"/>
    <dataField name="Soma de Processos Concluidos" fld="1" baseField="0" baseItem="0"/>
    <dataField name="Soma de Arquivamento" fld="2" baseField="0" baseItem="0"/>
    <dataField name="Soma de Anulação" fld="3" baseField="0" baseItem="0"/>
    <dataField name="Soma de Instaurar PAD" fld="4" baseField="0" baseItem="0"/>
    <dataField name="Soma de Advertência" fld="5" baseField="0" baseItem="0"/>
    <dataField name="Soma de Suspensão" fld="6" baseField="0" baseItem="0"/>
    <dataField name="Soma de Demissão" fld="7" baseField="0" baseItem="0"/>
    <dataField name="Soma de Exclusão" fld="8" baseField="0" baseItem="0"/>
    <dataField name="Soma de TAC" fld="9" baseField="0" baseItem="0"/>
    <dataField name="Soma de Em andamento" fld="10" baseField="0" baseItem="0"/>
  </dataFields>
  <chartFormats count="22">
    <chartFormat chart="2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3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3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3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3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23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23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23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23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23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23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27" format="2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7" format="2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7" format="2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7" format="2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7" format="2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27" format="27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27" format="28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27" format="29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27" format="30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27" format="31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27" format="32" series="1">
      <pivotArea type="data" outline="0" fieldPosition="0">
        <references count="1">
          <reference field="4294967294" count="1" selected="0">
            <x v="10"/>
          </reference>
        </references>
      </pivotArea>
    </chartFormat>
  </chartFormats>
  <pivotHierarchies count="3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relNeededHidden="1">
        <x15:activeTabTopLevelEntity name="[Tabela1]"/>
        <x15:activeTabTopLevelEntity name="[Tabela2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67F2C5-A35F-45D8-A3E9-09C4FC65E180}" name="Tabela1" displayName="Tabela1" ref="A1:L6" totalsRowShown="0" headerRowDxfId="17" dataDxfId="18" headerRowBorderDxfId="32" tableBorderDxfId="33" totalsRowBorderDxfId="31">
  <autoFilter ref="A1:L6" xr:uid="{A267F2C5-A35F-45D8-A3E9-09C4FC65E180}"/>
  <tableColumns count="12">
    <tableColumn id="1" xr3:uid="{6D3E31C6-C2EA-4EF4-BEAB-5D1C1703BCE4}" name="Ano" dataDxfId="30"/>
    <tableColumn id="2" xr3:uid="{962A7020-7B49-478F-9D3C-6FE53B49D8B2}" name="Processos Abertos" dataDxfId="29"/>
    <tableColumn id="3" xr3:uid="{AA3370D4-01DA-49AA-8E80-8D2CC3BD4632}" name="Processos Concluidos" dataDxfId="28"/>
    <tableColumn id="4" xr3:uid="{480C1B6C-1958-4B6B-84A7-2D2DE248B9C6}" name="Arquivamento" dataDxfId="27"/>
    <tableColumn id="5" xr3:uid="{4BB6B81C-890C-4902-9545-7F390721A6A1}" name="Anulação" dataDxfId="26"/>
    <tableColumn id="6" xr3:uid="{581E9032-EF2B-47E5-BA31-31874654D846}" name="Instaurar PAD" dataDxfId="25"/>
    <tableColumn id="7" xr3:uid="{E6D42F24-97BA-4790-BA12-AD347F0E2CCE}" name="Advertência" dataDxfId="24"/>
    <tableColumn id="8" xr3:uid="{B2807234-8D38-4856-BD93-E8CB7ABB2846}" name="Suspensão" dataDxfId="23"/>
    <tableColumn id="9" xr3:uid="{DF58E573-6A7F-49E9-BBAE-3E753BDF8CAB}" name="Demissão" dataDxfId="22"/>
    <tableColumn id="10" xr3:uid="{A61D6F11-6F86-438F-9D09-6C09DBBEA48E}" name="Exclusão" dataDxfId="21"/>
    <tableColumn id="11" xr3:uid="{9B19C4E3-7EFC-41B8-9890-41866EEEBF68}" name="TAC" dataDxfId="20"/>
    <tableColumn id="12" xr3:uid="{56C0C49D-74AC-49A5-B4C5-4A3C1A96566E}" name="Em andamento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4A1E103-AF7A-4387-A756-8114556BED60}" name="Tabela2" displayName="Tabela2" ref="A8:G13" totalsRowShown="0" headerRowDxfId="5" dataDxfId="6" headerRowBorderDxfId="15" tableBorderDxfId="16" totalsRowBorderDxfId="14">
  <autoFilter ref="A8:G13" xr:uid="{24A1E103-AF7A-4387-A756-8114556BED60}"/>
  <tableColumns count="7">
    <tableColumn id="1" xr3:uid="{ECA8A506-253D-4132-A766-359567D42E23}" name="Ano" dataDxfId="13"/>
    <tableColumn id="2" xr3:uid="{A0093A30-843C-46A4-B0FB-0725963EBEC6}" name="Pagt. sem cobertura" dataDxfId="12"/>
    <tableColumn id="3" xr3:uid="{F855CAA1-1B47-4DBA-9067-A4873B93B2D9}" name="Abandono de cargo/Inassiduidade/Acumulo" dataDxfId="11"/>
    <tableColumn id="4" xr3:uid="{FA439BB0-3A92-42F9-8C5D-72DA4465B3EF}" name="Assedio" dataDxfId="10"/>
    <tableColumn id="5" xr3:uid="{D43EB676-0DD8-4D0A-8D57-829235523207}" name="Violação DE ou socio-adm" dataDxfId="9"/>
    <tableColumn id="6" xr3:uid="{0985FB58-1A86-4BC3-AA20-0015052783DA}" name="Conduta discente" dataDxfId="8"/>
    <tableColumn id="7" xr3:uid="{31C94E50-B949-4638-AC4D-1C9E120342CD}" name="Diversos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C1C2F28-B99F-46DB-A03B-0790A5C8FD8E}" name="Tabela3" displayName="Tabela3" ref="A16:D21" totalsRowShown="0" tableBorderDxfId="4">
  <autoFilter ref="A16:D21" xr:uid="{AC1C2F28-B99F-46DB-A03B-0790A5C8FD8E}"/>
  <tableColumns count="4">
    <tableColumn id="1" xr3:uid="{7D308209-E026-428C-8826-0DC310EE9832}" name="Ano" dataDxfId="3"/>
    <tableColumn id="2" xr3:uid="{EF020FFB-836A-437E-AE93-5125DFC42FC7}" name="Tempo Médio Tramitação " dataDxfId="2"/>
    <tableColumn id="3" xr3:uid="{C91629D2-045F-450D-9BC0-399665A98BF5}" name="Processos concluídos" dataDxfId="1"/>
    <tableColumn id="4" xr3:uid="{3A18F04F-827E-4BC8-AD0E-EADF113D9ABC}" name="Total dia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8571B-E548-4D6D-A095-E85297C71A53}">
  <dimension ref="A1:G12"/>
  <sheetViews>
    <sheetView showGridLines="0" zoomScale="69" zoomScaleNormal="69" workbookViewId="0">
      <selection activeCell="C6" sqref="C6"/>
    </sheetView>
  </sheetViews>
  <sheetFormatPr defaultRowHeight="15" x14ac:dyDescent="0.25"/>
  <cols>
    <col min="2" max="2" width="25.28515625" bestFit="1" customWidth="1"/>
    <col min="3" max="3" width="32.7109375" customWidth="1"/>
    <col min="4" max="4" width="23.42578125" bestFit="1" customWidth="1"/>
    <col min="5" max="5" width="22.42578125" bestFit="1" customWidth="1"/>
    <col min="6" max="6" width="22.42578125" customWidth="1"/>
    <col min="7" max="7" width="22.5703125" customWidth="1"/>
  </cols>
  <sheetData>
    <row r="1" spans="1:7" ht="15.75" x14ac:dyDescent="0.25">
      <c r="A1" s="42" t="s">
        <v>0</v>
      </c>
      <c r="B1" s="42"/>
      <c r="C1" s="42"/>
      <c r="D1" s="42"/>
      <c r="E1" s="42"/>
      <c r="F1" s="42"/>
      <c r="G1" s="42"/>
    </row>
    <row r="2" spans="1:7" ht="15.75" x14ac:dyDescent="0.25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391</v>
      </c>
      <c r="G2" s="1" t="s">
        <v>6</v>
      </c>
    </row>
    <row r="3" spans="1:7" ht="30" x14ac:dyDescent="0.25">
      <c r="A3" s="3">
        <v>1</v>
      </c>
      <c r="B3" s="8" t="s">
        <v>7</v>
      </c>
      <c r="C3" s="7" t="s">
        <v>8</v>
      </c>
      <c r="D3" s="4">
        <v>43901</v>
      </c>
      <c r="E3" s="4">
        <v>44456</v>
      </c>
      <c r="F3" s="43">
        <f>DATEDIF(D3,E3,"d")</f>
        <v>555</v>
      </c>
      <c r="G3" s="3" t="s">
        <v>9</v>
      </c>
    </row>
    <row r="4" spans="1:7" x14ac:dyDescent="0.25">
      <c r="A4" s="3">
        <f>A3+1</f>
        <v>2</v>
      </c>
      <c r="B4" s="8" t="s">
        <v>21</v>
      </c>
      <c r="C4" s="7" t="s">
        <v>8</v>
      </c>
      <c r="D4" s="3" t="s">
        <v>22</v>
      </c>
      <c r="E4" s="4"/>
      <c r="F4" s="43"/>
      <c r="G4" s="3" t="s">
        <v>23</v>
      </c>
    </row>
    <row r="5" spans="1:7" x14ac:dyDescent="0.25">
      <c r="A5" s="3">
        <f t="shared" ref="A5:A12" si="0">A4+1</f>
        <v>3</v>
      </c>
      <c r="B5" s="8" t="s">
        <v>24</v>
      </c>
      <c r="C5" s="7" t="s">
        <v>8</v>
      </c>
      <c r="D5" s="3" t="s">
        <v>22</v>
      </c>
      <c r="E5" s="3"/>
      <c r="F5" s="43"/>
      <c r="G5" s="3" t="s">
        <v>23</v>
      </c>
    </row>
    <row r="6" spans="1:7" ht="30" x14ac:dyDescent="0.25">
      <c r="A6" s="3">
        <f t="shared" si="0"/>
        <v>4</v>
      </c>
      <c r="B6" s="8" t="s">
        <v>25</v>
      </c>
      <c r="C6" s="7" t="s">
        <v>8</v>
      </c>
      <c r="D6" s="4">
        <v>43998</v>
      </c>
      <c r="E6" s="4">
        <v>44563</v>
      </c>
      <c r="F6" s="43">
        <f t="shared" ref="F4:F12" si="1">DATEDIF(D6,E6,"d")</f>
        <v>565</v>
      </c>
      <c r="G6" s="3" t="s">
        <v>16</v>
      </c>
    </row>
    <row r="7" spans="1:7" ht="30" x14ac:dyDescent="0.25">
      <c r="A7" s="3">
        <f t="shared" si="0"/>
        <v>5</v>
      </c>
      <c r="B7" s="8" t="s">
        <v>26</v>
      </c>
      <c r="C7" s="16" t="s">
        <v>27</v>
      </c>
      <c r="D7" s="4">
        <v>43984</v>
      </c>
      <c r="E7" s="4">
        <v>45155</v>
      </c>
      <c r="F7" s="43">
        <f t="shared" si="1"/>
        <v>1171</v>
      </c>
      <c r="G7" s="3" t="s">
        <v>23</v>
      </c>
    </row>
    <row r="8" spans="1:7" ht="60" x14ac:dyDescent="0.25">
      <c r="A8" s="3">
        <f t="shared" si="0"/>
        <v>6</v>
      </c>
      <c r="B8" s="8" t="s">
        <v>28</v>
      </c>
      <c r="C8" s="16" t="s">
        <v>29</v>
      </c>
      <c r="D8" s="4">
        <v>43954</v>
      </c>
      <c r="E8" s="4">
        <v>44098</v>
      </c>
      <c r="F8" s="43">
        <f t="shared" si="1"/>
        <v>144</v>
      </c>
      <c r="G8" s="3" t="s">
        <v>23</v>
      </c>
    </row>
    <row r="9" spans="1:7" ht="30" x14ac:dyDescent="0.25">
      <c r="A9" s="3">
        <f t="shared" si="0"/>
        <v>7</v>
      </c>
      <c r="B9" s="8" t="s">
        <v>30</v>
      </c>
      <c r="C9" s="9" t="s">
        <v>8</v>
      </c>
      <c r="D9" s="4">
        <v>43892</v>
      </c>
      <c r="E9" s="3" t="s">
        <v>31</v>
      </c>
      <c r="F9" s="43"/>
      <c r="G9" s="3" t="s">
        <v>32</v>
      </c>
    </row>
    <row r="10" spans="1:7" ht="45" x14ac:dyDescent="0.25">
      <c r="A10" s="3">
        <f t="shared" si="0"/>
        <v>8</v>
      </c>
      <c r="B10" s="8" t="s">
        <v>33</v>
      </c>
      <c r="C10" s="16" t="s">
        <v>34</v>
      </c>
      <c r="D10" s="4">
        <v>43881</v>
      </c>
      <c r="E10" s="3"/>
      <c r="F10" s="43"/>
      <c r="G10" s="3" t="s">
        <v>23</v>
      </c>
    </row>
    <row r="11" spans="1:7" ht="30" x14ac:dyDescent="0.25">
      <c r="A11" s="3">
        <f t="shared" si="0"/>
        <v>9</v>
      </c>
      <c r="B11" s="8" t="s">
        <v>35</v>
      </c>
      <c r="C11" s="9" t="s">
        <v>36</v>
      </c>
      <c r="D11" s="4">
        <v>44176</v>
      </c>
      <c r="E11" s="3" t="s">
        <v>37</v>
      </c>
      <c r="F11" s="43">
        <f t="shared" si="1"/>
        <v>154</v>
      </c>
      <c r="G11" s="3" t="s">
        <v>18</v>
      </c>
    </row>
    <row r="12" spans="1:7" ht="30" x14ac:dyDescent="0.25">
      <c r="A12" s="3">
        <f t="shared" si="0"/>
        <v>10</v>
      </c>
      <c r="B12" s="8" t="s">
        <v>44</v>
      </c>
      <c r="C12" s="9" t="s">
        <v>45</v>
      </c>
      <c r="D12" s="3" t="s">
        <v>46</v>
      </c>
      <c r="E12" s="4">
        <v>44292</v>
      </c>
      <c r="F12" s="43">
        <f t="shared" si="1"/>
        <v>99</v>
      </c>
      <c r="G12" s="3" t="s">
        <v>17</v>
      </c>
    </row>
  </sheetData>
  <autoFilter ref="A2:G2" xr:uid="{17D8571B-E548-4D6D-A095-E85297C71A53}"/>
  <mergeCells count="1">
    <mergeCell ref="A1:G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95058-8C11-4092-9C6E-002A725ABFF6}">
  <dimension ref="A1:G73"/>
  <sheetViews>
    <sheetView showGridLines="0" workbookViewId="0">
      <selection activeCell="G2" sqref="A2:G2"/>
    </sheetView>
  </sheetViews>
  <sheetFormatPr defaultRowHeight="15" x14ac:dyDescent="0.25"/>
  <cols>
    <col min="2" max="2" width="43.42578125" bestFit="1" customWidth="1"/>
    <col min="3" max="3" width="50" customWidth="1"/>
    <col min="4" max="4" width="36.140625" customWidth="1"/>
    <col min="5" max="5" width="28.85546875" bestFit="1" customWidth="1"/>
    <col min="6" max="6" width="28.85546875" customWidth="1"/>
    <col min="7" max="7" width="32.85546875" bestFit="1" customWidth="1"/>
  </cols>
  <sheetData>
    <row r="1" spans="1:7" ht="15.75" x14ac:dyDescent="0.25">
      <c r="A1" s="42" t="s">
        <v>48</v>
      </c>
      <c r="B1" s="42"/>
      <c r="C1" s="42"/>
      <c r="D1" s="42"/>
      <c r="E1" s="42"/>
      <c r="F1" s="42"/>
      <c r="G1" s="42"/>
    </row>
    <row r="2" spans="1:7" ht="15.75" x14ac:dyDescent="0.25">
      <c r="A2" s="1" t="s">
        <v>1</v>
      </c>
      <c r="B2" s="1" t="s">
        <v>2</v>
      </c>
      <c r="C2" s="2" t="s">
        <v>3</v>
      </c>
      <c r="D2" s="1" t="s">
        <v>4</v>
      </c>
      <c r="E2" s="2" t="s">
        <v>5</v>
      </c>
      <c r="F2" s="2" t="s">
        <v>392</v>
      </c>
      <c r="G2" s="2" t="s">
        <v>6</v>
      </c>
    </row>
    <row r="3" spans="1:7" ht="27.75" customHeight="1" x14ac:dyDescent="0.25">
      <c r="A3" s="11">
        <v>1</v>
      </c>
      <c r="B3" s="19" t="s">
        <v>49</v>
      </c>
      <c r="C3" s="33" t="s">
        <v>50</v>
      </c>
      <c r="D3" s="26">
        <v>44245</v>
      </c>
      <c r="E3" s="12" t="s">
        <v>51</v>
      </c>
      <c r="F3" s="17">
        <f>DATEDIF(D3,E3,"d")</f>
        <v>68</v>
      </c>
      <c r="G3" s="17" t="s">
        <v>13</v>
      </c>
    </row>
    <row r="4" spans="1:7" ht="30.75" x14ac:dyDescent="0.25">
      <c r="A4" s="11">
        <f>A3+1</f>
        <v>2</v>
      </c>
      <c r="B4" s="19" t="s">
        <v>52</v>
      </c>
      <c r="C4" s="34" t="s">
        <v>53</v>
      </c>
      <c r="D4" s="26">
        <v>44245</v>
      </c>
      <c r="E4" s="12" t="s">
        <v>54</v>
      </c>
      <c r="F4" s="17">
        <f t="shared" ref="F4:F67" si="0">DATEDIF(D4,E4,"d")</f>
        <v>161</v>
      </c>
      <c r="G4" s="17" t="s">
        <v>16</v>
      </c>
    </row>
    <row r="5" spans="1:7" ht="30.75" x14ac:dyDescent="0.25">
      <c r="A5" s="11">
        <f t="shared" ref="A5:A69" si="1">A4+1</f>
        <v>3</v>
      </c>
      <c r="B5" s="20" t="s">
        <v>55</v>
      </c>
      <c r="C5" s="34" t="s">
        <v>56</v>
      </c>
      <c r="D5" s="27" t="s">
        <v>57</v>
      </c>
      <c r="E5" s="13">
        <v>44443</v>
      </c>
      <c r="F5" s="17">
        <f t="shared" si="0"/>
        <v>221</v>
      </c>
      <c r="G5" s="18" t="s">
        <v>13</v>
      </c>
    </row>
    <row r="6" spans="1:7" ht="15.75" x14ac:dyDescent="0.25">
      <c r="A6" s="11">
        <f t="shared" si="1"/>
        <v>4</v>
      </c>
      <c r="B6" s="19" t="s">
        <v>58</v>
      </c>
      <c r="C6" s="34" t="s">
        <v>59</v>
      </c>
      <c r="D6" s="26">
        <v>44258</v>
      </c>
      <c r="E6" s="13">
        <v>44357</v>
      </c>
      <c r="F6" s="17">
        <f t="shared" si="0"/>
        <v>99</v>
      </c>
      <c r="G6" s="18" t="s">
        <v>9</v>
      </c>
    </row>
    <row r="7" spans="1:7" ht="15.75" x14ac:dyDescent="0.25">
      <c r="A7" s="11">
        <f t="shared" si="1"/>
        <v>5</v>
      </c>
      <c r="B7" s="19" t="s">
        <v>60</v>
      </c>
      <c r="C7" s="34" t="s">
        <v>61</v>
      </c>
      <c r="D7" s="26">
        <v>44236</v>
      </c>
      <c r="E7" s="13">
        <v>44267</v>
      </c>
      <c r="F7" s="17">
        <f t="shared" si="0"/>
        <v>31</v>
      </c>
      <c r="G7" s="17" t="s">
        <v>13</v>
      </c>
    </row>
    <row r="8" spans="1:7" ht="30.75" x14ac:dyDescent="0.25">
      <c r="A8" s="11">
        <f t="shared" si="1"/>
        <v>6</v>
      </c>
      <c r="B8" s="21" t="s">
        <v>62</v>
      </c>
      <c r="C8" s="35" t="s">
        <v>63</v>
      </c>
      <c r="D8" s="27">
        <v>43369</v>
      </c>
      <c r="E8" s="12" t="s">
        <v>64</v>
      </c>
      <c r="F8" s="17">
        <f t="shared" si="0"/>
        <v>1147</v>
      </c>
      <c r="G8" s="17" t="s">
        <v>13</v>
      </c>
    </row>
    <row r="9" spans="1:7" ht="15.75" x14ac:dyDescent="0.25">
      <c r="A9" s="11">
        <f t="shared" si="1"/>
        <v>7</v>
      </c>
      <c r="B9" s="22" t="s">
        <v>65</v>
      </c>
      <c r="C9" s="34" t="s">
        <v>66</v>
      </c>
      <c r="D9" s="26">
        <v>44236</v>
      </c>
      <c r="E9" s="12" t="s">
        <v>67</v>
      </c>
      <c r="F9" s="17">
        <f t="shared" si="0"/>
        <v>993</v>
      </c>
      <c r="G9" s="18" t="s">
        <v>13</v>
      </c>
    </row>
    <row r="10" spans="1:7" ht="15.75" x14ac:dyDescent="0.25">
      <c r="A10" s="11">
        <f t="shared" si="1"/>
        <v>8</v>
      </c>
      <c r="B10" s="21" t="s">
        <v>68</v>
      </c>
      <c r="C10" s="36" t="s">
        <v>69</v>
      </c>
      <c r="D10" s="27">
        <v>44266</v>
      </c>
      <c r="E10" s="12" t="s">
        <v>70</v>
      </c>
      <c r="F10" s="17">
        <f t="shared" si="0"/>
        <v>74</v>
      </c>
      <c r="G10" s="17" t="s">
        <v>13</v>
      </c>
    </row>
    <row r="11" spans="1:7" ht="60.75" x14ac:dyDescent="0.25">
      <c r="A11" s="11">
        <f t="shared" si="1"/>
        <v>9</v>
      </c>
      <c r="B11" s="22" t="s">
        <v>71</v>
      </c>
      <c r="C11" s="34" t="s">
        <v>72</v>
      </c>
      <c r="D11" s="26">
        <v>43497</v>
      </c>
      <c r="E11" s="13">
        <v>44263</v>
      </c>
      <c r="F11" s="17">
        <f t="shared" si="0"/>
        <v>766</v>
      </c>
      <c r="G11" s="17" t="s">
        <v>13</v>
      </c>
    </row>
    <row r="12" spans="1:7" ht="15.75" x14ac:dyDescent="0.25">
      <c r="A12" s="11">
        <f t="shared" si="1"/>
        <v>10</v>
      </c>
      <c r="B12" s="22" t="s">
        <v>73</v>
      </c>
      <c r="C12" s="34" t="s">
        <v>74</v>
      </c>
      <c r="D12" s="26" t="s">
        <v>75</v>
      </c>
      <c r="E12" s="12" t="s">
        <v>76</v>
      </c>
      <c r="F12" s="17">
        <f t="shared" si="0"/>
        <v>61</v>
      </c>
      <c r="G12" s="17" t="s">
        <v>13</v>
      </c>
    </row>
    <row r="13" spans="1:7" ht="15.75" x14ac:dyDescent="0.25">
      <c r="A13" s="11">
        <f t="shared" si="1"/>
        <v>11</v>
      </c>
      <c r="B13" s="22" t="s">
        <v>25</v>
      </c>
      <c r="C13" s="34" t="s">
        <v>66</v>
      </c>
      <c r="D13" s="26">
        <v>43997</v>
      </c>
      <c r="E13" s="13">
        <v>44563</v>
      </c>
      <c r="F13" s="17">
        <f t="shared" si="0"/>
        <v>566</v>
      </c>
      <c r="G13" s="18" t="s">
        <v>16</v>
      </c>
    </row>
    <row r="14" spans="1:7" ht="30.75" x14ac:dyDescent="0.25">
      <c r="A14" s="11">
        <f t="shared" si="1"/>
        <v>12</v>
      </c>
      <c r="B14" s="23" t="s">
        <v>77</v>
      </c>
      <c r="C14" s="34" t="s">
        <v>78</v>
      </c>
      <c r="D14" s="28" t="s">
        <v>79</v>
      </c>
      <c r="E14" s="13">
        <v>45507</v>
      </c>
      <c r="F14" s="17">
        <f t="shared" si="0"/>
        <v>1173</v>
      </c>
      <c r="G14" s="18" t="s">
        <v>13</v>
      </c>
    </row>
    <row r="15" spans="1:7" ht="23.25" customHeight="1" x14ac:dyDescent="0.25">
      <c r="A15" s="11">
        <f t="shared" si="1"/>
        <v>13</v>
      </c>
      <c r="B15" s="22" t="s">
        <v>80</v>
      </c>
      <c r="C15" s="34" t="s">
        <v>81</v>
      </c>
      <c r="D15" s="26">
        <v>44484</v>
      </c>
      <c r="E15" s="12" t="s">
        <v>31</v>
      </c>
      <c r="F15" s="17"/>
      <c r="G15" s="18" t="s">
        <v>20</v>
      </c>
    </row>
    <row r="16" spans="1:7" ht="45.75" x14ac:dyDescent="0.25">
      <c r="A16" s="11">
        <f t="shared" si="1"/>
        <v>14</v>
      </c>
      <c r="B16" s="22" t="s">
        <v>82</v>
      </c>
      <c r="C16" s="34" t="s">
        <v>83</v>
      </c>
      <c r="D16" s="26" t="s">
        <v>79</v>
      </c>
      <c r="E16" s="12" t="s">
        <v>54</v>
      </c>
      <c r="F16" s="17">
        <f t="shared" si="0"/>
        <v>72</v>
      </c>
      <c r="G16" s="17" t="s">
        <v>13</v>
      </c>
    </row>
    <row r="17" spans="1:7" ht="15.75" x14ac:dyDescent="0.25">
      <c r="A17" s="11">
        <f t="shared" si="1"/>
        <v>15</v>
      </c>
      <c r="B17" s="22" t="s">
        <v>84</v>
      </c>
      <c r="C17" s="34" t="s">
        <v>85</v>
      </c>
      <c r="D17" s="26">
        <v>40683</v>
      </c>
      <c r="E17" s="12" t="s">
        <v>86</v>
      </c>
      <c r="F17" s="17">
        <f t="shared" si="0"/>
        <v>4044</v>
      </c>
      <c r="G17" s="17" t="s">
        <v>13</v>
      </c>
    </row>
    <row r="18" spans="1:7" ht="15.75" x14ac:dyDescent="0.25">
      <c r="A18" s="11">
        <f>A17+1</f>
        <v>16</v>
      </c>
      <c r="B18" s="22" t="s">
        <v>87</v>
      </c>
      <c r="C18" s="34" t="s">
        <v>88</v>
      </c>
      <c r="D18" s="26">
        <v>44342</v>
      </c>
      <c r="E18" s="12" t="s">
        <v>89</v>
      </c>
      <c r="F18" s="17">
        <f t="shared" si="0"/>
        <v>446</v>
      </c>
      <c r="G18" s="18" t="s">
        <v>13</v>
      </c>
    </row>
    <row r="19" spans="1:7" ht="15.75" x14ac:dyDescent="0.25">
      <c r="A19" s="11">
        <f t="shared" si="1"/>
        <v>17</v>
      </c>
      <c r="B19" s="22" t="s">
        <v>90</v>
      </c>
      <c r="C19" s="34" t="s">
        <v>66</v>
      </c>
      <c r="D19" s="26">
        <v>44202</v>
      </c>
      <c r="E19" s="12" t="s">
        <v>64</v>
      </c>
      <c r="F19" s="17">
        <f t="shared" si="0"/>
        <v>314</v>
      </c>
      <c r="G19" s="18" t="s">
        <v>9</v>
      </c>
    </row>
    <row r="20" spans="1:7" ht="15.75" x14ac:dyDescent="0.25">
      <c r="A20" s="11">
        <f t="shared" si="1"/>
        <v>18</v>
      </c>
      <c r="B20" s="22" t="s">
        <v>91</v>
      </c>
      <c r="C20" s="34" t="s">
        <v>92</v>
      </c>
      <c r="D20" s="26" t="s">
        <v>93</v>
      </c>
      <c r="E20" s="13">
        <v>44357</v>
      </c>
      <c r="F20" s="17"/>
      <c r="G20" s="18" t="s">
        <v>13</v>
      </c>
    </row>
    <row r="21" spans="1:7" ht="30.75" x14ac:dyDescent="0.25">
      <c r="A21" s="11">
        <f t="shared" si="1"/>
        <v>19</v>
      </c>
      <c r="B21" s="22" t="s">
        <v>94</v>
      </c>
      <c r="C21" s="34" t="s">
        <v>95</v>
      </c>
      <c r="D21" s="26">
        <v>44375</v>
      </c>
      <c r="E21" s="12" t="s">
        <v>96</v>
      </c>
      <c r="F21" s="17">
        <f t="shared" si="0"/>
        <v>199</v>
      </c>
      <c r="G21" s="17" t="s">
        <v>13</v>
      </c>
    </row>
    <row r="22" spans="1:7" ht="15.75" x14ac:dyDescent="0.25">
      <c r="A22" s="11">
        <f t="shared" si="1"/>
        <v>20</v>
      </c>
      <c r="B22" s="22" t="s">
        <v>97</v>
      </c>
      <c r="C22" s="34" t="s">
        <v>98</v>
      </c>
      <c r="D22" s="26">
        <v>44446</v>
      </c>
      <c r="E22" s="12" t="s">
        <v>99</v>
      </c>
      <c r="F22" s="17">
        <f t="shared" si="0"/>
        <v>50</v>
      </c>
      <c r="G22" s="18" t="s">
        <v>13</v>
      </c>
    </row>
    <row r="23" spans="1:7" ht="30.75" x14ac:dyDescent="0.25">
      <c r="A23" s="11">
        <f t="shared" si="1"/>
        <v>21</v>
      </c>
      <c r="B23" s="22" t="s">
        <v>100</v>
      </c>
      <c r="C23" s="34" t="s">
        <v>101</v>
      </c>
      <c r="D23" s="26" t="s">
        <v>102</v>
      </c>
      <c r="E23" s="12" t="s">
        <v>103</v>
      </c>
      <c r="F23" s="17">
        <f t="shared" si="0"/>
        <v>89</v>
      </c>
      <c r="G23" s="18" t="s">
        <v>104</v>
      </c>
    </row>
    <row r="24" spans="1:7" ht="27" customHeight="1" x14ac:dyDescent="0.25">
      <c r="A24" s="11">
        <f t="shared" si="1"/>
        <v>22</v>
      </c>
      <c r="B24" s="22" t="s">
        <v>105</v>
      </c>
      <c r="C24" s="34" t="s">
        <v>61</v>
      </c>
      <c r="D24" s="26">
        <v>44398</v>
      </c>
      <c r="E24" s="12" t="s">
        <v>106</v>
      </c>
      <c r="F24" s="17">
        <f t="shared" si="0"/>
        <v>433</v>
      </c>
      <c r="G24" s="18" t="s">
        <v>13</v>
      </c>
    </row>
    <row r="25" spans="1:7" ht="15" customHeight="1" x14ac:dyDescent="0.25">
      <c r="A25" s="11">
        <f t="shared" si="1"/>
        <v>23</v>
      </c>
      <c r="B25" s="22" t="s">
        <v>107</v>
      </c>
      <c r="C25" s="34" t="s">
        <v>66</v>
      </c>
      <c r="D25" s="26">
        <v>44398</v>
      </c>
      <c r="E25" s="12" t="s">
        <v>108</v>
      </c>
      <c r="F25" s="17">
        <f t="shared" si="0"/>
        <v>160</v>
      </c>
      <c r="G25" s="17" t="s">
        <v>13</v>
      </c>
    </row>
    <row r="26" spans="1:7" ht="30.75" x14ac:dyDescent="0.25">
      <c r="A26" s="11">
        <f t="shared" si="1"/>
        <v>24</v>
      </c>
      <c r="B26" s="22" t="s">
        <v>109</v>
      </c>
      <c r="C26" s="34" t="s">
        <v>110</v>
      </c>
      <c r="D26" s="26">
        <v>44399</v>
      </c>
      <c r="E26" s="12" t="s">
        <v>111</v>
      </c>
      <c r="F26" s="17">
        <f t="shared" si="0"/>
        <v>571</v>
      </c>
      <c r="G26" s="17" t="s">
        <v>13</v>
      </c>
    </row>
    <row r="27" spans="1:7" ht="30.75" x14ac:dyDescent="0.25">
      <c r="A27" s="11">
        <f t="shared" si="1"/>
        <v>25</v>
      </c>
      <c r="B27" s="22" t="s">
        <v>112</v>
      </c>
      <c r="C27" s="34" t="s">
        <v>101</v>
      </c>
      <c r="D27" s="26" t="s">
        <v>113</v>
      </c>
      <c r="E27" s="12" t="s">
        <v>114</v>
      </c>
      <c r="F27" s="17">
        <f t="shared" si="0"/>
        <v>22</v>
      </c>
      <c r="G27" s="18" t="s">
        <v>104</v>
      </c>
    </row>
    <row r="28" spans="1:7" ht="15.75" x14ac:dyDescent="0.25">
      <c r="A28" s="11">
        <f t="shared" si="1"/>
        <v>26</v>
      </c>
      <c r="B28" s="22" t="s">
        <v>115</v>
      </c>
      <c r="C28" s="34" t="s">
        <v>116</v>
      </c>
      <c r="D28" s="26">
        <v>44419</v>
      </c>
      <c r="E28" s="13">
        <v>44478</v>
      </c>
      <c r="F28" s="17">
        <f t="shared" si="0"/>
        <v>59</v>
      </c>
      <c r="G28" s="17" t="s">
        <v>117</v>
      </c>
    </row>
    <row r="29" spans="1:7" ht="15.75" x14ac:dyDescent="0.25">
      <c r="A29" s="11">
        <f t="shared" si="1"/>
        <v>27</v>
      </c>
      <c r="B29" s="22" t="s">
        <v>118</v>
      </c>
      <c r="C29" s="34" t="s">
        <v>119</v>
      </c>
      <c r="D29" s="26">
        <v>44508</v>
      </c>
      <c r="E29" s="12" t="s">
        <v>120</v>
      </c>
      <c r="F29" s="17">
        <f t="shared" si="0"/>
        <v>16</v>
      </c>
      <c r="G29" s="17" t="s">
        <v>13</v>
      </c>
    </row>
    <row r="30" spans="1:7" ht="15.75" x14ac:dyDescent="0.25">
      <c r="A30" s="11">
        <f t="shared" si="1"/>
        <v>28</v>
      </c>
      <c r="B30" s="22" t="s">
        <v>121</v>
      </c>
      <c r="C30" s="34" t="s">
        <v>122</v>
      </c>
      <c r="D30" s="26">
        <v>44424</v>
      </c>
      <c r="E30" s="13">
        <v>44565</v>
      </c>
      <c r="F30" s="17">
        <f t="shared" si="0"/>
        <v>141</v>
      </c>
      <c r="G30" s="17" t="s">
        <v>123</v>
      </c>
    </row>
    <row r="31" spans="1:7" ht="30.75" x14ac:dyDescent="0.25">
      <c r="A31" s="11">
        <f t="shared" si="1"/>
        <v>29</v>
      </c>
      <c r="B31" s="22" t="s">
        <v>112</v>
      </c>
      <c r="C31" s="34" t="s">
        <v>124</v>
      </c>
      <c r="D31" s="26">
        <v>44428</v>
      </c>
      <c r="E31" s="12" t="s">
        <v>125</v>
      </c>
      <c r="F31" s="17">
        <f t="shared" si="0"/>
        <v>1102</v>
      </c>
      <c r="G31" s="17" t="s">
        <v>117</v>
      </c>
    </row>
    <row r="32" spans="1:7" ht="15" customHeight="1" x14ac:dyDescent="0.25">
      <c r="A32" s="11">
        <f t="shared" si="1"/>
        <v>30</v>
      </c>
      <c r="B32" s="22" t="s">
        <v>126</v>
      </c>
      <c r="C32" s="34" t="s">
        <v>127</v>
      </c>
      <c r="D32" s="26">
        <v>44435</v>
      </c>
      <c r="E32" s="13">
        <v>45174</v>
      </c>
      <c r="F32" s="17">
        <f t="shared" si="0"/>
        <v>739</v>
      </c>
      <c r="G32" s="17" t="s">
        <v>13</v>
      </c>
    </row>
    <row r="33" spans="1:7" ht="30.75" x14ac:dyDescent="0.25">
      <c r="A33" s="11">
        <f t="shared" si="1"/>
        <v>31</v>
      </c>
      <c r="B33" s="22" t="s">
        <v>128</v>
      </c>
      <c r="C33" s="34" t="s">
        <v>129</v>
      </c>
      <c r="D33" s="26">
        <v>44435</v>
      </c>
      <c r="E33" s="12" t="s">
        <v>130</v>
      </c>
      <c r="F33" s="17">
        <f t="shared" si="0"/>
        <v>459</v>
      </c>
      <c r="G33" s="17" t="s">
        <v>13</v>
      </c>
    </row>
    <row r="34" spans="1:7" ht="15" customHeight="1" x14ac:dyDescent="0.25">
      <c r="A34" s="11">
        <f t="shared" si="1"/>
        <v>32</v>
      </c>
      <c r="B34" s="22" t="s">
        <v>131</v>
      </c>
      <c r="C34" s="34" t="s">
        <v>116</v>
      </c>
      <c r="D34" s="26">
        <v>44440</v>
      </c>
      <c r="E34" s="12" t="s">
        <v>132</v>
      </c>
      <c r="F34" s="17">
        <f t="shared" si="0"/>
        <v>58</v>
      </c>
      <c r="G34" s="17" t="s">
        <v>17</v>
      </c>
    </row>
    <row r="35" spans="1:7" ht="15.75" x14ac:dyDescent="0.25">
      <c r="A35" s="11">
        <f t="shared" si="1"/>
        <v>33</v>
      </c>
      <c r="B35" s="22" t="s">
        <v>133</v>
      </c>
      <c r="C35" s="34" t="s">
        <v>134</v>
      </c>
      <c r="D35" s="29">
        <v>43654</v>
      </c>
      <c r="E35" s="12" t="s">
        <v>135</v>
      </c>
      <c r="F35" s="17">
        <f t="shared" si="0"/>
        <v>876</v>
      </c>
      <c r="G35" s="17" t="s">
        <v>13</v>
      </c>
    </row>
    <row r="36" spans="1:7" ht="45.75" x14ac:dyDescent="0.25">
      <c r="A36" s="11">
        <f t="shared" si="1"/>
        <v>34</v>
      </c>
      <c r="B36" s="22" t="s">
        <v>136</v>
      </c>
      <c r="C36" s="34" t="s">
        <v>137</v>
      </c>
      <c r="D36" s="29">
        <v>43901</v>
      </c>
      <c r="E36" s="12" t="s">
        <v>138</v>
      </c>
      <c r="F36" s="17">
        <f t="shared" si="0"/>
        <v>555</v>
      </c>
      <c r="G36" s="17" t="s">
        <v>9</v>
      </c>
    </row>
    <row r="37" spans="1:7" ht="45.75" x14ac:dyDescent="0.25">
      <c r="A37" s="11">
        <f t="shared" si="1"/>
        <v>35</v>
      </c>
      <c r="B37" s="24" t="s">
        <v>139</v>
      </c>
      <c r="C37" s="34" t="s">
        <v>140</v>
      </c>
      <c r="D37" s="29">
        <v>44476</v>
      </c>
      <c r="E37" s="12" t="s">
        <v>141</v>
      </c>
      <c r="F37" s="17">
        <f t="shared" si="0"/>
        <v>708</v>
      </c>
      <c r="G37" s="18" t="s">
        <v>13</v>
      </c>
    </row>
    <row r="38" spans="1:7" ht="30.75" x14ac:dyDescent="0.25">
      <c r="A38" s="11">
        <f t="shared" si="1"/>
        <v>36</v>
      </c>
      <c r="B38" s="22" t="s">
        <v>100</v>
      </c>
      <c r="C38" s="34" t="s">
        <v>142</v>
      </c>
      <c r="D38" s="26">
        <v>44491</v>
      </c>
      <c r="E38" s="12" t="s">
        <v>143</v>
      </c>
      <c r="F38" s="17">
        <f t="shared" si="0"/>
        <v>578</v>
      </c>
      <c r="G38" s="18" t="s">
        <v>13</v>
      </c>
    </row>
    <row r="39" spans="1:7" ht="15.75" x14ac:dyDescent="0.25">
      <c r="A39" s="11">
        <f t="shared" si="1"/>
        <v>37</v>
      </c>
      <c r="B39" s="22" t="s">
        <v>144</v>
      </c>
      <c r="C39" s="34" t="s">
        <v>145</v>
      </c>
      <c r="D39" s="26">
        <v>44489</v>
      </c>
      <c r="E39" s="13">
        <v>44625</v>
      </c>
      <c r="F39" s="17">
        <f t="shared" si="0"/>
        <v>136</v>
      </c>
      <c r="G39" s="17" t="s">
        <v>13</v>
      </c>
    </row>
    <row r="40" spans="1:7" ht="15" customHeight="1" x14ac:dyDescent="0.25">
      <c r="A40" s="11">
        <f t="shared" si="1"/>
        <v>38</v>
      </c>
      <c r="B40" s="22" t="s">
        <v>146</v>
      </c>
      <c r="C40" s="34" t="s">
        <v>147</v>
      </c>
      <c r="D40" s="26">
        <v>44489</v>
      </c>
      <c r="E40" s="13">
        <v>44812</v>
      </c>
      <c r="F40" s="17">
        <f t="shared" si="0"/>
        <v>323</v>
      </c>
      <c r="G40" s="17" t="s">
        <v>13</v>
      </c>
    </row>
    <row r="41" spans="1:7" ht="15" customHeight="1" x14ac:dyDescent="0.25">
      <c r="A41" s="11">
        <f t="shared" si="1"/>
        <v>39</v>
      </c>
      <c r="B41" s="19" t="s">
        <v>148</v>
      </c>
      <c r="C41" s="34" t="s">
        <v>149</v>
      </c>
      <c r="D41" s="26">
        <v>44496</v>
      </c>
      <c r="E41" s="13">
        <v>44623</v>
      </c>
      <c r="F41" s="17">
        <f t="shared" si="0"/>
        <v>127</v>
      </c>
      <c r="G41" s="18" t="s">
        <v>16</v>
      </c>
    </row>
    <row r="42" spans="1:7" ht="15.75" x14ac:dyDescent="0.25">
      <c r="A42" s="11">
        <f t="shared" si="1"/>
        <v>40</v>
      </c>
      <c r="B42" s="22" t="s">
        <v>150</v>
      </c>
      <c r="C42" s="34" t="s">
        <v>151</v>
      </c>
      <c r="D42" s="26">
        <v>44489</v>
      </c>
      <c r="E42" s="12" t="s">
        <v>89</v>
      </c>
      <c r="F42" s="17">
        <f t="shared" si="0"/>
        <v>299</v>
      </c>
      <c r="G42" s="17" t="s">
        <v>13</v>
      </c>
    </row>
    <row r="43" spans="1:7" ht="45.75" x14ac:dyDescent="0.25">
      <c r="A43" s="11">
        <f t="shared" si="1"/>
        <v>41</v>
      </c>
      <c r="B43" s="25" t="s">
        <v>152</v>
      </c>
      <c r="C43" s="34" t="s">
        <v>153</v>
      </c>
      <c r="D43" s="30">
        <v>43774</v>
      </c>
      <c r="E43" s="12" t="s">
        <v>154</v>
      </c>
      <c r="F43" s="17">
        <f t="shared" si="0"/>
        <v>1177</v>
      </c>
      <c r="G43" s="18" t="s">
        <v>9</v>
      </c>
    </row>
    <row r="44" spans="1:7" ht="30.75" x14ac:dyDescent="0.25">
      <c r="A44" s="11">
        <f t="shared" si="1"/>
        <v>42</v>
      </c>
      <c r="B44" s="22" t="s">
        <v>155</v>
      </c>
      <c r="C44" s="34" t="s">
        <v>156</v>
      </c>
      <c r="D44" s="26">
        <v>44504</v>
      </c>
      <c r="E44" s="13">
        <v>45633</v>
      </c>
      <c r="F44" s="17">
        <f t="shared" si="0"/>
        <v>1129</v>
      </c>
      <c r="G44" s="18" t="s">
        <v>123</v>
      </c>
    </row>
    <row r="45" spans="1:7" ht="30.75" x14ac:dyDescent="0.25">
      <c r="A45" s="11">
        <f t="shared" si="1"/>
        <v>43</v>
      </c>
      <c r="B45" s="19" t="s">
        <v>157</v>
      </c>
      <c r="C45" s="34" t="s">
        <v>158</v>
      </c>
      <c r="D45" s="26">
        <v>44505</v>
      </c>
      <c r="E45" s="13">
        <v>45507</v>
      </c>
      <c r="F45" s="17">
        <f t="shared" si="0"/>
        <v>1002</v>
      </c>
      <c r="G45" s="17" t="s">
        <v>13</v>
      </c>
    </row>
    <row r="46" spans="1:7" ht="30.75" x14ac:dyDescent="0.25">
      <c r="A46" s="11">
        <f t="shared" si="1"/>
        <v>44</v>
      </c>
      <c r="B46" s="19" t="s">
        <v>159</v>
      </c>
      <c r="C46" s="34" t="s">
        <v>160</v>
      </c>
      <c r="D46" s="26">
        <v>44510</v>
      </c>
      <c r="E46" s="13">
        <v>44757</v>
      </c>
      <c r="F46" s="17">
        <f t="shared" si="0"/>
        <v>247</v>
      </c>
      <c r="G46" s="18" t="s">
        <v>13</v>
      </c>
    </row>
    <row r="47" spans="1:7" ht="15.75" x14ac:dyDescent="0.25">
      <c r="A47" s="11">
        <f t="shared" si="1"/>
        <v>45</v>
      </c>
      <c r="B47" s="19" t="s">
        <v>161</v>
      </c>
      <c r="C47" s="34" t="s">
        <v>162</v>
      </c>
      <c r="D47" s="26">
        <v>44510</v>
      </c>
      <c r="E47" s="13">
        <v>45278</v>
      </c>
      <c r="F47" s="17">
        <f t="shared" si="0"/>
        <v>768</v>
      </c>
      <c r="G47" s="18" t="s">
        <v>123</v>
      </c>
    </row>
    <row r="48" spans="1:7" ht="15" customHeight="1" x14ac:dyDescent="0.25">
      <c r="A48" s="11">
        <f t="shared" si="1"/>
        <v>46</v>
      </c>
      <c r="B48" s="19" t="s">
        <v>163</v>
      </c>
      <c r="C48" s="34" t="s">
        <v>164</v>
      </c>
      <c r="D48" s="26">
        <v>44510</v>
      </c>
      <c r="E48" s="12" t="s">
        <v>165</v>
      </c>
      <c r="F48" s="17">
        <f t="shared" si="0"/>
        <v>404</v>
      </c>
      <c r="G48" s="18" t="s">
        <v>17</v>
      </c>
    </row>
    <row r="49" spans="1:7" ht="15" customHeight="1" x14ac:dyDescent="0.25">
      <c r="A49" s="11">
        <f t="shared" si="1"/>
        <v>47</v>
      </c>
      <c r="B49" s="19" t="s">
        <v>166</v>
      </c>
      <c r="C49" s="34" t="s">
        <v>167</v>
      </c>
      <c r="D49" s="26">
        <v>44516</v>
      </c>
      <c r="E49" s="13">
        <v>44716</v>
      </c>
      <c r="F49" s="17">
        <f t="shared" si="0"/>
        <v>200</v>
      </c>
      <c r="G49" s="17" t="s">
        <v>13</v>
      </c>
    </row>
    <row r="50" spans="1:7" ht="15.75" x14ac:dyDescent="0.25">
      <c r="A50" s="11">
        <f t="shared" si="1"/>
        <v>48</v>
      </c>
      <c r="B50" s="22" t="s">
        <v>168</v>
      </c>
      <c r="C50" s="34" t="s">
        <v>169</v>
      </c>
      <c r="D50" s="26">
        <v>44519</v>
      </c>
      <c r="E50" s="13">
        <v>45385</v>
      </c>
      <c r="F50" s="17">
        <f t="shared" si="0"/>
        <v>866</v>
      </c>
      <c r="G50" s="17" t="s">
        <v>170</v>
      </c>
    </row>
    <row r="51" spans="1:7" ht="30.75" x14ac:dyDescent="0.25">
      <c r="A51" s="11">
        <f t="shared" si="1"/>
        <v>49</v>
      </c>
      <c r="B51" s="22" t="s">
        <v>171</v>
      </c>
      <c r="C51" s="34" t="s">
        <v>172</v>
      </c>
      <c r="D51" s="26">
        <v>44540</v>
      </c>
      <c r="E51" s="12" t="s">
        <v>173</v>
      </c>
      <c r="F51" s="17">
        <f t="shared" si="0"/>
        <v>521</v>
      </c>
      <c r="G51" s="17" t="s">
        <v>123</v>
      </c>
    </row>
    <row r="52" spans="1:7" ht="15.75" x14ac:dyDescent="0.25">
      <c r="A52" s="11">
        <f t="shared" si="1"/>
        <v>50</v>
      </c>
      <c r="B52" s="19" t="s">
        <v>174</v>
      </c>
      <c r="C52" s="34" t="s">
        <v>175</v>
      </c>
      <c r="D52" s="26">
        <v>44545</v>
      </c>
      <c r="E52" s="12" t="s">
        <v>176</v>
      </c>
      <c r="F52" s="17">
        <f t="shared" si="0"/>
        <v>226</v>
      </c>
      <c r="G52" s="17" t="s">
        <v>13</v>
      </c>
    </row>
    <row r="53" spans="1:7" ht="15.75" x14ac:dyDescent="0.25">
      <c r="A53" s="11">
        <f t="shared" si="1"/>
        <v>51</v>
      </c>
      <c r="B53" s="20" t="s">
        <v>177</v>
      </c>
      <c r="C53" s="34" t="s">
        <v>178</v>
      </c>
      <c r="D53" s="27">
        <v>44545</v>
      </c>
      <c r="E53" s="12" t="s">
        <v>179</v>
      </c>
      <c r="F53" s="17">
        <f t="shared" si="0"/>
        <v>606</v>
      </c>
      <c r="G53" s="17" t="s">
        <v>170</v>
      </c>
    </row>
    <row r="54" spans="1:7" ht="15" customHeight="1" x14ac:dyDescent="0.25">
      <c r="A54" s="11">
        <f t="shared" si="1"/>
        <v>52</v>
      </c>
      <c r="B54" s="19" t="s">
        <v>180</v>
      </c>
      <c r="C54" s="34" t="s">
        <v>175</v>
      </c>
      <c r="D54" s="26">
        <v>44545</v>
      </c>
      <c r="E54" s="13">
        <v>44617</v>
      </c>
      <c r="F54" s="17">
        <f t="shared" si="0"/>
        <v>72</v>
      </c>
      <c r="G54" s="17" t="s">
        <v>181</v>
      </c>
    </row>
    <row r="55" spans="1:7" ht="15" customHeight="1" x14ac:dyDescent="0.25">
      <c r="A55" s="11">
        <f t="shared" si="1"/>
        <v>53</v>
      </c>
      <c r="B55" s="20" t="s">
        <v>182</v>
      </c>
      <c r="C55" s="34" t="s">
        <v>178</v>
      </c>
      <c r="D55" s="27">
        <v>44545</v>
      </c>
      <c r="E55" s="12" t="s">
        <v>183</v>
      </c>
      <c r="F55" s="17">
        <f t="shared" si="0"/>
        <v>371</v>
      </c>
      <c r="G55" s="17" t="s">
        <v>13</v>
      </c>
    </row>
    <row r="56" spans="1:7" ht="27" customHeight="1" x14ac:dyDescent="0.25">
      <c r="A56" s="11">
        <f t="shared" si="1"/>
        <v>54</v>
      </c>
      <c r="B56" s="19" t="s">
        <v>184</v>
      </c>
      <c r="C56" s="34" t="s">
        <v>175</v>
      </c>
      <c r="D56" s="26">
        <v>44545</v>
      </c>
      <c r="E56" s="13">
        <v>45222</v>
      </c>
      <c r="F56" s="17">
        <f t="shared" si="0"/>
        <v>677</v>
      </c>
      <c r="G56" s="18" t="s">
        <v>123</v>
      </c>
    </row>
    <row r="57" spans="1:7" ht="15" customHeight="1" x14ac:dyDescent="0.25">
      <c r="A57" s="11">
        <f t="shared" si="1"/>
        <v>55</v>
      </c>
      <c r="B57" s="20" t="s">
        <v>185</v>
      </c>
      <c r="C57" s="34" t="s">
        <v>175</v>
      </c>
      <c r="D57" s="27">
        <v>44545</v>
      </c>
      <c r="E57" s="12" t="s">
        <v>186</v>
      </c>
      <c r="F57" s="17">
        <f t="shared" si="0"/>
        <v>279</v>
      </c>
      <c r="G57" s="17" t="s">
        <v>13</v>
      </c>
    </row>
    <row r="58" spans="1:7" ht="15.75" x14ac:dyDescent="0.25">
      <c r="A58" s="11">
        <f t="shared" si="1"/>
        <v>56</v>
      </c>
      <c r="B58" s="19" t="s">
        <v>187</v>
      </c>
      <c r="C58" s="34" t="s">
        <v>175</v>
      </c>
      <c r="D58" s="26">
        <v>44545</v>
      </c>
      <c r="E58" s="13">
        <v>45385</v>
      </c>
      <c r="F58" s="17">
        <f t="shared" si="0"/>
        <v>840</v>
      </c>
      <c r="G58" s="17" t="s">
        <v>170</v>
      </c>
    </row>
    <row r="59" spans="1:7" ht="15.75" x14ac:dyDescent="0.25">
      <c r="A59" s="11">
        <f t="shared" si="1"/>
        <v>57</v>
      </c>
      <c r="B59" s="20" t="s">
        <v>188</v>
      </c>
      <c r="C59" s="34" t="s">
        <v>175</v>
      </c>
      <c r="D59" s="27">
        <v>44545</v>
      </c>
      <c r="E59" s="12" t="s">
        <v>31</v>
      </c>
      <c r="F59" s="17"/>
      <c r="G59" s="17" t="s">
        <v>20</v>
      </c>
    </row>
    <row r="60" spans="1:7" ht="15" customHeight="1" x14ac:dyDescent="0.25">
      <c r="A60" s="11">
        <f t="shared" si="1"/>
        <v>58</v>
      </c>
      <c r="B60" s="19" t="s">
        <v>189</v>
      </c>
      <c r="C60" s="34" t="s">
        <v>175</v>
      </c>
      <c r="D60" s="26">
        <v>44545</v>
      </c>
      <c r="E60" s="12" t="s">
        <v>190</v>
      </c>
      <c r="F60" s="17">
        <f t="shared" si="0"/>
        <v>212</v>
      </c>
      <c r="G60" s="17" t="s">
        <v>13</v>
      </c>
    </row>
    <row r="61" spans="1:7" ht="15.75" x14ac:dyDescent="0.25">
      <c r="A61" s="11">
        <f t="shared" si="1"/>
        <v>59</v>
      </c>
      <c r="B61" s="20" t="s">
        <v>191</v>
      </c>
      <c r="C61" s="34" t="s">
        <v>175</v>
      </c>
      <c r="D61" s="27">
        <v>44545</v>
      </c>
      <c r="E61" s="12" t="s">
        <v>192</v>
      </c>
      <c r="F61" s="17">
        <f t="shared" si="0"/>
        <v>648</v>
      </c>
      <c r="G61" s="17" t="s">
        <v>170</v>
      </c>
    </row>
    <row r="62" spans="1:7" ht="15" customHeight="1" x14ac:dyDescent="0.25">
      <c r="A62" s="11">
        <f t="shared" si="1"/>
        <v>60</v>
      </c>
      <c r="B62" s="19" t="s">
        <v>193</v>
      </c>
      <c r="C62" s="34" t="s">
        <v>175</v>
      </c>
      <c r="D62" s="26">
        <v>44545</v>
      </c>
      <c r="E62" s="12" t="s">
        <v>31</v>
      </c>
      <c r="F62" s="17"/>
      <c r="G62" s="17" t="s">
        <v>32</v>
      </c>
    </row>
    <row r="63" spans="1:7" ht="15" customHeight="1" x14ac:dyDescent="0.25">
      <c r="A63" s="11">
        <f t="shared" si="1"/>
        <v>61</v>
      </c>
      <c r="B63" s="20" t="s">
        <v>194</v>
      </c>
      <c r="C63" s="34" t="s">
        <v>175</v>
      </c>
      <c r="D63" s="27">
        <v>44545</v>
      </c>
      <c r="E63" s="13">
        <v>44669</v>
      </c>
      <c r="F63" s="17">
        <f t="shared" si="0"/>
        <v>124</v>
      </c>
      <c r="G63" s="17" t="s">
        <v>195</v>
      </c>
    </row>
    <row r="64" spans="1:7" ht="15.75" x14ac:dyDescent="0.25">
      <c r="A64" s="11">
        <f t="shared" si="1"/>
        <v>62</v>
      </c>
      <c r="B64" s="19" t="s">
        <v>196</v>
      </c>
      <c r="C64" s="34" t="s">
        <v>175</v>
      </c>
      <c r="D64" s="26">
        <v>44545</v>
      </c>
      <c r="E64" s="12"/>
      <c r="F64" s="17"/>
      <c r="G64" s="17"/>
    </row>
    <row r="65" spans="1:7" ht="15.75" x14ac:dyDescent="0.25">
      <c r="A65" s="11">
        <f t="shared" si="1"/>
        <v>63</v>
      </c>
      <c r="B65" s="20" t="s">
        <v>197</v>
      </c>
      <c r="C65" s="34" t="s">
        <v>178</v>
      </c>
      <c r="D65" s="27">
        <v>44545</v>
      </c>
      <c r="E65" s="13">
        <v>45385</v>
      </c>
      <c r="F65" s="17">
        <f t="shared" si="0"/>
        <v>840</v>
      </c>
      <c r="G65" s="17" t="s">
        <v>170</v>
      </c>
    </row>
    <row r="66" spans="1:7" ht="15" customHeight="1" x14ac:dyDescent="0.25">
      <c r="A66" s="11">
        <f t="shared" si="1"/>
        <v>64</v>
      </c>
      <c r="B66" s="19" t="s">
        <v>198</v>
      </c>
      <c r="C66" s="34" t="s">
        <v>175</v>
      </c>
      <c r="D66" s="26">
        <v>44575</v>
      </c>
      <c r="E66" s="12" t="s">
        <v>199</v>
      </c>
      <c r="F66" s="17">
        <f t="shared" si="0"/>
        <v>589</v>
      </c>
      <c r="G66" s="17" t="s">
        <v>13</v>
      </c>
    </row>
    <row r="67" spans="1:7" ht="15" customHeight="1" x14ac:dyDescent="0.25">
      <c r="A67" s="11">
        <f t="shared" si="1"/>
        <v>65</v>
      </c>
      <c r="B67" s="20" t="s">
        <v>200</v>
      </c>
      <c r="C67" s="34" t="s">
        <v>178</v>
      </c>
      <c r="D67" s="27">
        <v>44575</v>
      </c>
      <c r="E67" s="13">
        <v>44859</v>
      </c>
      <c r="F67" s="17">
        <f t="shared" si="0"/>
        <v>284</v>
      </c>
      <c r="G67" s="18" t="s">
        <v>195</v>
      </c>
    </row>
    <row r="68" spans="1:7" ht="15" customHeight="1" x14ac:dyDescent="0.25">
      <c r="A68" s="11">
        <f t="shared" si="1"/>
        <v>66</v>
      </c>
      <c r="B68" s="19" t="s">
        <v>201</v>
      </c>
      <c r="C68" s="34" t="s">
        <v>175</v>
      </c>
      <c r="D68" s="26">
        <v>44575</v>
      </c>
      <c r="E68" s="12" t="s">
        <v>199</v>
      </c>
      <c r="F68" s="17">
        <f t="shared" ref="F68:F69" si="2">DATEDIF(D68,E68,"d")</f>
        <v>589</v>
      </c>
      <c r="G68" s="17" t="s">
        <v>13</v>
      </c>
    </row>
    <row r="69" spans="1:7" ht="15" customHeight="1" x14ac:dyDescent="0.25">
      <c r="A69" s="11">
        <f t="shared" si="1"/>
        <v>67</v>
      </c>
      <c r="B69" s="20" t="s">
        <v>202</v>
      </c>
      <c r="C69" s="37" t="s">
        <v>178</v>
      </c>
      <c r="D69" s="27">
        <v>44575</v>
      </c>
      <c r="E69" s="12" t="s">
        <v>199</v>
      </c>
      <c r="F69" s="17">
        <f t="shared" si="2"/>
        <v>589</v>
      </c>
      <c r="G69" s="17" t="s">
        <v>13</v>
      </c>
    </row>
    <row r="70" spans="1:7" x14ac:dyDescent="0.25">
      <c r="A70" s="15"/>
      <c r="B70" s="15"/>
      <c r="C70" s="15"/>
      <c r="D70" s="15"/>
      <c r="E70" s="15"/>
      <c r="F70" s="15"/>
      <c r="G70" s="15"/>
    </row>
    <row r="73" spans="1:7" x14ac:dyDescent="0.25">
      <c r="E73" s="15"/>
      <c r="F73" s="15"/>
    </row>
  </sheetData>
  <autoFilter ref="A2:G2" xr:uid="{5EB95058-8C11-4092-9C6E-002A725ABFF6}"/>
  <mergeCells count="1">
    <mergeCell ref="A1:G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B5AE3-78F8-40C7-82F6-4D778F6BF634}">
  <dimension ref="A1:G46"/>
  <sheetViews>
    <sheetView showGridLines="0" topLeftCell="C1" workbookViewId="0">
      <selection activeCell="A2" sqref="A2:G2"/>
    </sheetView>
  </sheetViews>
  <sheetFormatPr defaultRowHeight="15" x14ac:dyDescent="0.25"/>
  <cols>
    <col min="1" max="1" width="14.85546875" customWidth="1"/>
    <col min="2" max="2" width="44.28515625" customWidth="1"/>
    <col min="3" max="3" width="49.42578125" customWidth="1"/>
    <col min="4" max="4" width="28.5703125" customWidth="1"/>
    <col min="5" max="5" width="29.140625" customWidth="1"/>
    <col min="6" max="6" width="22.7109375" customWidth="1"/>
    <col min="7" max="7" width="28.42578125" customWidth="1"/>
  </cols>
  <sheetData>
    <row r="1" spans="1:7" ht="15.75" x14ac:dyDescent="0.25">
      <c r="A1" s="42" t="s">
        <v>203</v>
      </c>
      <c r="B1" s="42"/>
      <c r="C1" s="42"/>
      <c r="D1" s="42"/>
      <c r="E1" s="42"/>
      <c r="F1" s="42"/>
      <c r="G1" s="42"/>
    </row>
    <row r="2" spans="1:7" ht="15.75" x14ac:dyDescent="0.2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45" t="s">
        <v>391</v>
      </c>
      <c r="G2" s="6" t="s">
        <v>6</v>
      </c>
    </row>
    <row r="3" spans="1:7" ht="30" x14ac:dyDescent="0.25">
      <c r="A3" s="31">
        <v>1</v>
      </c>
      <c r="B3" s="12" t="s">
        <v>204</v>
      </c>
      <c r="C3" s="12" t="s">
        <v>205</v>
      </c>
      <c r="D3" s="32">
        <v>44573</v>
      </c>
      <c r="E3" s="13">
        <v>44869</v>
      </c>
      <c r="F3" s="46">
        <f>DATEDIF(D3,E3,"d")</f>
        <v>296</v>
      </c>
      <c r="G3" s="12" t="s">
        <v>13</v>
      </c>
    </row>
    <row r="4" spans="1:7" x14ac:dyDescent="0.25">
      <c r="A4" s="31">
        <f>A3+1</f>
        <v>2</v>
      </c>
      <c r="B4" s="12" t="s">
        <v>206</v>
      </c>
      <c r="C4" s="12" t="s">
        <v>61</v>
      </c>
      <c r="D4" s="32">
        <v>44581</v>
      </c>
      <c r="E4" s="13">
        <v>45078</v>
      </c>
      <c r="F4" s="46">
        <f t="shared" ref="F4:F46" si="0">DATEDIF(D4,E4,"d")</f>
        <v>497</v>
      </c>
      <c r="G4" s="12" t="s">
        <v>13</v>
      </c>
    </row>
    <row r="5" spans="1:7" x14ac:dyDescent="0.25">
      <c r="A5" s="31">
        <f t="shared" ref="A5:A46" si="1">A4+1</f>
        <v>3</v>
      </c>
      <c r="B5" s="12" t="s">
        <v>207</v>
      </c>
      <c r="C5" s="12" t="s">
        <v>61</v>
      </c>
      <c r="D5" s="32">
        <v>44581</v>
      </c>
      <c r="E5" s="12" t="s">
        <v>208</v>
      </c>
      <c r="F5" s="46">
        <f t="shared" si="0"/>
        <v>119</v>
      </c>
      <c r="G5" s="12" t="s">
        <v>13</v>
      </c>
    </row>
    <row r="6" spans="1:7" ht="30" x14ac:dyDescent="0.25">
      <c r="A6" s="31">
        <f t="shared" si="1"/>
        <v>4</v>
      </c>
      <c r="B6" s="12" t="s">
        <v>209</v>
      </c>
      <c r="C6" s="12" t="s">
        <v>210</v>
      </c>
      <c r="D6" s="32">
        <v>44588</v>
      </c>
      <c r="E6" s="13">
        <v>45119</v>
      </c>
      <c r="F6" s="46">
        <f t="shared" si="0"/>
        <v>531</v>
      </c>
      <c r="G6" s="12" t="s">
        <v>13</v>
      </c>
    </row>
    <row r="7" spans="1:7" ht="30" x14ac:dyDescent="0.25">
      <c r="A7" s="31">
        <f t="shared" si="1"/>
        <v>5</v>
      </c>
      <c r="B7" s="12" t="s">
        <v>211</v>
      </c>
      <c r="C7" s="12" t="s">
        <v>212</v>
      </c>
      <c r="D7" s="32">
        <v>44588</v>
      </c>
      <c r="E7" s="12" t="s">
        <v>31</v>
      </c>
      <c r="F7" s="46"/>
      <c r="G7" s="12" t="s">
        <v>32</v>
      </c>
    </row>
    <row r="8" spans="1:7" ht="30" x14ac:dyDescent="0.25">
      <c r="A8" s="31">
        <f t="shared" si="1"/>
        <v>6</v>
      </c>
      <c r="B8" s="12" t="s">
        <v>213</v>
      </c>
      <c r="C8" s="12" t="s">
        <v>214</v>
      </c>
      <c r="D8" s="32">
        <v>44594</v>
      </c>
      <c r="E8" s="13" t="s">
        <v>31</v>
      </c>
      <c r="F8" s="46"/>
      <c r="G8" s="12" t="s">
        <v>20</v>
      </c>
    </row>
    <row r="9" spans="1:7" x14ac:dyDescent="0.25">
      <c r="A9" s="31">
        <f t="shared" si="1"/>
        <v>7</v>
      </c>
      <c r="B9" s="12" t="s">
        <v>215</v>
      </c>
      <c r="C9" s="12" t="s">
        <v>216</v>
      </c>
      <c r="D9" s="32">
        <v>44596</v>
      </c>
      <c r="E9" s="12" t="s">
        <v>31</v>
      </c>
      <c r="F9" s="46"/>
      <c r="G9" s="12" t="s">
        <v>20</v>
      </c>
    </row>
    <row r="10" spans="1:7" x14ac:dyDescent="0.25">
      <c r="A10" s="31">
        <f t="shared" si="1"/>
        <v>8</v>
      </c>
      <c r="B10" s="12" t="s">
        <v>217</v>
      </c>
      <c r="C10" s="12" t="s">
        <v>216</v>
      </c>
      <c r="D10" s="32">
        <v>44608</v>
      </c>
      <c r="E10" s="12" t="s">
        <v>218</v>
      </c>
      <c r="F10" s="46">
        <f t="shared" si="0"/>
        <v>376</v>
      </c>
      <c r="G10" s="12" t="s">
        <v>13</v>
      </c>
    </row>
    <row r="11" spans="1:7" x14ac:dyDescent="0.25">
      <c r="A11" s="31">
        <f t="shared" si="1"/>
        <v>9</v>
      </c>
      <c r="B11" s="12" t="s">
        <v>219</v>
      </c>
      <c r="C11" s="12" t="s">
        <v>61</v>
      </c>
      <c r="D11" s="32">
        <v>44615</v>
      </c>
      <c r="E11" s="12" t="s">
        <v>190</v>
      </c>
      <c r="F11" s="46">
        <f t="shared" si="0"/>
        <v>142</v>
      </c>
      <c r="G11" s="12" t="s">
        <v>220</v>
      </c>
    </row>
    <row r="12" spans="1:7" x14ac:dyDescent="0.25">
      <c r="A12" s="31">
        <f t="shared" si="1"/>
        <v>10</v>
      </c>
      <c r="B12" s="12" t="s">
        <v>221</v>
      </c>
      <c r="C12" s="12" t="s">
        <v>61</v>
      </c>
      <c r="D12" s="32">
        <v>44615</v>
      </c>
      <c r="E12" s="13" t="s">
        <v>31</v>
      </c>
      <c r="F12" s="46"/>
      <c r="G12" s="12" t="s">
        <v>170</v>
      </c>
    </row>
    <row r="13" spans="1:7" x14ac:dyDescent="0.25">
      <c r="A13" s="31">
        <f t="shared" si="1"/>
        <v>11</v>
      </c>
      <c r="B13" s="12" t="s">
        <v>222</v>
      </c>
      <c r="C13" s="12" t="s">
        <v>61</v>
      </c>
      <c r="D13" s="32">
        <v>44615</v>
      </c>
      <c r="E13" s="13" t="s">
        <v>31</v>
      </c>
      <c r="F13" s="46"/>
      <c r="G13" s="12" t="s">
        <v>170</v>
      </c>
    </row>
    <row r="14" spans="1:7" ht="30" x14ac:dyDescent="0.25">
      <c r="A14" s="31">
        <f t="shared" si="1"/>
        <v>12</v>
      </c>
      <c r="B14" s="12" t="s">
        <v>223</v>
      </c>
      <c r="C14" s="12" t="s">
        <v>224</v>
      </c>
      <c r="D14" s="32">
        <v>44637</v>
      </c>
      <c r="E14" s="12" t="s">
        <v>199</v>
      </c>
      <c r="F14" s="46">
        <f t="shared" si="0"/>
        <v>527</v>
      </c>
      <c r="G14" s="12" t="s">
        <v>220</v>
      </c>
    </row>
    <row r="15" spans="1:7" x14ac:dyDescent="0.25">
      <c r="A15" s="31">
        <f t="shared" si="1"/>
        <v>13</v>
      </c>
      <c r="B15" s="12" t="s">
        <v>225</v>
      </c>
      <c r="C15" s="12" t="s">
        <v>226</v>
      </c>
      <c r="D15" s="32">
        <v>44638</v>
      </c>
      <c r="E15" s="12" t="s">
        <v>227</v>
      </c>
      <c r="F15" s="46">
        <f t="shared" si="0"/>
        <v>88</v>
      </c>
      <c r="G15" s="12" t="s">
        <v>13</v>
      </c>
    </row>
    <row r="16" spans="1:7" x14ac:dyDescent="0.25">
      <c r="A16" s="31">
        <f t="shared" si="1"/>
        <v>14</v>
      </c>
      <c r="B16" s="12" t="s">
        <v>228</v>
      </c>
      <c r="C16" s="12" t="s">
        <v>216</v>
      </c>
      <c r="D16" s="32">
        <v>44638</v>
      </c>
      <c r="E16" s="12" t="s">
        <v>229</v>
      </c>
      <c r="F16" s="46">
        <f t="shared" si="0"/>
        <v>95</v>
      </c>
      <c r="G16" s="12" t="s">
        <v>13</v>
      </c>
    </row>
    <row r="17" spans="1:7" x14ac:dyDescent="0.25">
      <c r="A17" s="31">
        <f t="shared" si="1"/>
        <v>15</v>
      </c>
      <c r="B17" s="12" t="s">
        <v>230</v>
      </c>
      <c r="C17" s="12" t="s">
        <v>61</v>
      </c>
      <c r="D17" s="32">
        <v>44644</v>
      </c>
      <c r="E17" s="12" t="s">
        <v>231</v>
      </c>
      <c r="F17" s="46">
        <f t="shared" si="0"/>
        <v>215</v>
      </c>
      <c r="G17" s="12" t="s">
        <v>13</v>
      </c>
    </row>
    <row r="18" spans="1:7" x14ac:dyDescent="0.25">
      <c r="A18" s="31">
        <f t="shared" si="1"/>
        <v>16</v>
      </c>
      <c r="B18" s="12" t="s">
        <v>232</v>
      </c>
      <c r="C18" s="12" t="s">
        <v>61</v>
      </c>
      <c r="D18" s="32">
        <v>44644</v>
      </c>
      <c r="E18" s="13">
        <v>44749</v>
      </c>
      <c r="F18" s="46">
        <f t="shared" si="0"/>
        <v>105</v>
      </c>
      <c r="G18" s="12" t="s">
        <v>13</v>
      </c>
    </row>
    <row r="19" spans="1:7" ht="48.75" customHeight="1" x14ac:dyDescent="0.25">
      <c r="A19" s="31">
        <f t="shared" si="1"/>
        <v>17</v>
      </c>
      <c r="B19" s="12" t="s">
        <v>233</v>
      </c>
      <c r="C19" s="12" t="s">
        <v>61</v>
      </c>
      <c r="D19" s="32">
        <v>44918</v>
      </c>
      <c r="E19" s="12" t="s">
        <v>31</v>
      </c>
      <c r="F19" s="46"/>
      <c r="G19" s="12" t="s">
        <v>20</v>
      </c>
    </row>
    <row r="20" spans="1:7" x14ac:dyDescent="0.25">
      <c r="A20" s="31">
        <f t="shared" si="1"/>
        <v>18</v>
      </c>
      <c r="B20" s="12" t="s">
        <v>234</v>
      </c>
      <c r="C20" s="12" t="s">
        <v>61</v>
      </c>
      <c r="D20" s="32">
        <v>44655</v>
      </c>
      <c r="E20" s="12" t="s">
        <v>31</v>
      </c>
      <c r="F20" s="46"/>
      <c r="G20" s="12" t="s">
        <v>20</v>
      </c>
    </row>
    <row r="21" spans="1:7" x14ac:dyDescent="0.25">
      <c r="A21" s="31">
        <f t="shared" si="1"/>
        <v>19</v>
      </c>
      <c r="B21" s="12" t="s">
        <v>235</v>
      </c>
      <c r="C21" s="12" t="s">
        <v>61</v>
      </c>
      <c r="D21" s="32">
        <v>44655</v>
      </c>
      <c r="E21" s="13">
        <v>44659</v>
      </c>
      <c r="F21" s="46">
        <f t="shared" si="0"/>
        <v>4</v>
      </c>
      <c r="G21" s="12" t="s">
        <v>14</v>
      </c>
    </row>
    <row r="22" spans="1:7" x14ac:dyDescent="0.25">
      <c r="A22" s="31">
        <f t="shared" si="1"/>
        <v>20</v>
      </c>
      <c r="B22" s="12" t="s">
        <v>236</v>
      </c>
      <c r="C22" s="12" t="s">
        <v>61</v>
      </c>
      <c r="D22" s="32">
        <v>44655</v>
      </c>
      <c r="E22" s="12" t="s">
        <v>31</v>
      </c>
      <c r="F22" s="46"/>
      <c r="G22" s="12" t="s">
        <v>20</v>
      </c>
    </row>
    <row r="23" spans="1:7" x14ac:dyDescent="0.25">
      <c r="A23" s="31">
        <f t="shared" si="1"/>
        <v>21</v>
      </c>
      <c r="B23" s="12" t="s">
        <v>237</v>
      </c>
      <c r="C23" s="12" t="s">
        <v>61</v>
      </c>
      <c r="D23" s="32">
        <v>44655</v>
      </c>
      <c r="E23" s="13" t="s">
        <v>31</v>
      </c>
      <c r="F23" s="46"/>
      <c r="G23" s="12" t="s">
        <v>20</v>
      </c>
    </row>
    <row r="24" spans="1:7" ht="30" x14ac:dyDescent="0.25">
      <c r="A24" s="31">
        <f t="shared" si="1"/>
        <v>22</v>
      </c>
      <c r="B24" s="12" t="s">
        <v>238</v>
      </c>
      <c r="C24" s="12" t="s">
        <v>239</v>
      </c>
      <c r="D24" s="32">
        <v>44697</v>
      </c>
      <c r="E24" s="12" t="s">
        <v>31</v>
      </c>
      <c r="F24" s="46"/>
      <c r="G24" s="12" t="s">
        <v>20</v>
      </c>
    </row>
    <row r="25" spans="1:7" ht="30" x14ac:dyDescent="0.25">
      <c r="A25" s="31">
        <f t="shared" si="1"/>
        <v>23</v>
      </c>
      <c r="B25" s="12" t="s">
        <v>240</v>
      </c>
      <c r="C25" s="12" t="s">
        <v>241</v>
      </c>
      <c r="D25" s="32">
        <v>44746</v>
      </c>
      <c r="E25" s="12" t="s">
        <v>242</v>
      </c>
      <c r="F25" s="46">
        <f t="shared" si="0"/>
        <v>786</v>
      </c>
      <c r="G25" s="12" t="s">
        <v>13</v>
      </c>
    </row>
    <row r="26" spans="1:7" ht="30" x14ac:dyDescent="0.25">
      <c r="A26" s="31">
        <f t="shared" si="1"/>
        <v>24</v>
      </c>
      <c r="B26" s="12" t="s">
        <v>223</v>
      </c>
      <c r="C26" s="12" t="s">
        <v>243</v>
      </c>
      <c r="D26" s="32">
        <v>44749</v>
      </c>
      <c r="E26" s="12" t="s">
        <v>199</v>
      </c>
      <c r="F26" s="46">
        <f t="shared" si="0"/>
        <v>415</v>
      </c>
      <c r="G26" s="12" t="s">
        <v>13</v>
      </c>
    </row>
    <row r="27" spans="1:7" x14ac:dyDescent="0.25">
      <c r="A27" s="31">
        <f t="shared" si="1"/>
        <v>25</v>
      </c>
      <c r="B27" s="12" t="s">
        <v>244</v>
      </c>
      <c r="C27" s="12" t="s">
        <v>216</v>
      </c>
      <c r="D27" s="32">
        <v>44757</v>
      </c>
      <c r="E27" s="13">
        <v>45269</v>
      </c>
      <c r="F27" s="46">
        <f t="shared" si="0"/>
        <v>512</v>
      </c>
      <c r="G27" s="12" t="s">
        <v>17</v>
      </c>
    </row>
    <row r="28" spans="1:7" ht="60" x14ac:dyDescent="0.25">
      <c r="A28" s="31">
        <f t="shared" si="1"/>
        <v>26</v>
      </c>
      <c r="B28" s="12" t="s">
        <v>245</v>
      </c>
      <c r="C28" s="12" t="s">
        <v>246</v>
      </c>
      <c r="D28" s="32">
        <v>44760</v>
      </c>
      <c r="E28" s="12" t="s">
        <v>247</v>
      </c>
      <c r="F28" s="46">
        <f t="shared" si="0"/>
        <v>213</v>
      </c>
      <c r="G28" s="12" t="s">
        <v>13</v>
      </c>
    </row>
    <row r="29" spans="1:7" x14ac:dyDescent="0.25">
      <c r="A29" s="31">
        <f t="shared" si="1"/>
        <v>27</v>
      </c>
      <c r="B29" s="12" t="s">
        <v>248</v>
      </c>
      <c r="C29" s="12" t="s">
        <v>249</v>
      </c>
      <c r="D29" s="32">
        <v>44767</v>
      </c>
      <c r="E29" s="12" t="s">
        <v>250</v>
      </c>
      <c r="F29" s="46">
        <f t="shared" si="0"/>
        <v>141</v>
      </c>
      <c r="G29" s="12" t="s">
        <v>13</v>
      </c>
    </row>
    <row r="30" spans="1:7" x14ac:dyDescent="0.25">
      <c r="A30" s="31">
        <f t="shared" si="1"/>
        <v>28</v>
      </c>
      <c r="B30" s="12" t="s">
        <v>251</v>
      </c>
      <c r="C30" s="12" t="s">
        <v>61</v>
      </c>
      <c r="D30" s="32">
        <v>44770</v>
      </c>
      <c r="E30" s="12" t="s">
        <v>31</v>
      </c>
      <c r="F30" s="46"/>
      <c r="G30" s="12" t="s">
        <v>20</v>
      </c>
    </row>
    <row r="31" spans="1:7" x14ac:dyDescent="0.25">
      <c r="A31" s="31">
        <f t="shared" si="1"/>
        <v>29</v>
      </c>
      <c r="B31" s="12" t="s">
        <v>252</v>
      </c>
      <c r="C31" s="12" t="s">
        <v>61</v>
      </c>
      <c r="D31" s="32">
        <v>44770</v>
      </c>
      <c r="E31" s="12" t="s">
        <v>31</v>
      </c>
      <c r="F31" s="46"/>
      <c r="G31" s="12" t="s">
        <v>20</v>
      </c>
    </row>
    <row r="32" spans="1:7" x14ac:dyDescent="0.25">
      <c r="A32" s="31">
        <f t="shared" si="1"/>
        <v>30</v>
      </c>
      <c r="B32" s="12" t="s">
        <v>253</v>
      </c>
      <c r="C32" s="12" t="s">
        <v>61</v>
      </c>
      <c r="D32" s="32">
        <v>44770</v>
      </c>
      <c r="E32" s="13">
        <v>45385</v>
      </c>
      <c r="F32" s="46">
        <f t="shared" si="0"/>
        <v>615</v>
      </c>
      <c r="G32" s="12" t="s">
        <v>170</v>
      </c>
    </row>
    <row r="33" spans="1:7" x14ac:dyDescent="0.25">
      <c r="A33" s="31">
        <f t="shared" si="1"/>
        <v>31</v>
      </c>
      <c r="B33" s="12" t="s">
        <v>254</v>
      </c>
      <c r="C33" s="12" t="s">
        <v>61</v>
      </c>
      <c r="D33" s="32">
        <v>44770</v>
      </c>
      <c r="E33" s="12" t="s">
        <v>255</v>
      </c>
      <c r="F33" s="46">
        <f t="shared" si="0"/>
        <v>659</v>
      </c>
      <c r="G33" s="12" t="s">
        <v>13</v>
      </c>
    </row>
    <row r="34" spans="1:7" x14ac:dyDescent="0.25">
      <c r="A34" s="31">
        <f t="shared" si="1"/>
        <v>32</v>
      </c>
      <c r="B34" s="12" t="s">
        <v>256</v>
      </c>
      <c r="C34" s="12" t="s">
        <v>61</v>
      </c>
      <c r="D34" s="32">
        <v>44770</v>
      </c>
      <c r="E34" s="12" t="s">
        <v>257</v>
      </c>
      <c r="F34" s="46">
        <f t="shared" si="0"/>
        <v>246</v>
      </c>
      <c r="G34" s="12" t="s">
        <v>13</v>
      </c>
    </row>
    <row r="35" spans="1:7" x14ac:dyDescent="0.25">
      <c r="A35" s="31">
        <f t="shared" si="1"/>
        <v>33</v>
      </c>
      <c r="B35" s="12" t="s">
        <v>258</v>
      </c>
      <c r="C35" s="12" t="s">
        <v>61</v>
      </c>
      <c r="D35" s="32">
        <v>44770</v>
      </c>
      <c r="E35" s="12" t="s">
        <v>31</v>
      </c>
      <c r="F35" s="46"/>
      <c r="G35" s="12" t="s">
        <v>20</v>
      </c>
    </row>
    <row r="36" spans="1:7" x14ac:dyDescent="0.25">
      <c r="A36" s="31">
        <f t="shared" si="1"/>
        <v>34</v>
      </c>
      <c r="B36" s="12" t="s">
        <v>259</v>
      </c>
      <c r="C36" s="12" t="s">
        <v>61</v>
      </c>
      <c r="D36" s="32">
        <v>44770</v>
      </c>
      <c r="E36" s="12" t="s">
        <v>31</v>
      </c>
      <c r="F36" s="46"/>
      <c r="G36" s="12" t="s">
        <v>20</v>
      </c>
    </row>
    <row r="37" spans="1:7" x14ac:dyDescent="0.25">
      <c r="A37" s="31">
        <f t="shared" si="1"/>
        <v>35</v>
      </c>
      <c r="B37" s="12" t="s">
        <v>260</v>
      </c>
      <c r="C37" s="12" t="s">
        <v>61</v>
      </c>
      <c r="D37" s="32">
        <v>44770</v>
      </c>
      <c r="E37" s="12" t="s">
        <v>31</v>
      </c>
      <c r="F37" s="46"/>
      <c r="G37" s="12" t="s">
        <v>20</v>
      </c>
    </row>
    <row r="38" spans="1:7" ht="45" x14ac:dyDescent="0.25">
      <c r="A38" s="31">
        <f t="shared" si="1"/>
        <v>36</v>
      </c>
      <c r="B38" s="12" t="s">
        <v>261</v>
      </c>
      <c r="C38" s="12" t="s">
        <v>262</v>
      </c>
      <c r="D38" s="32">
        <v>44776</v>
      </c>
      <c r="E38" s="13">
        <v>45143</v>
      </c>
      <c r="F38" s="46">
        <f t="shared" si="0"/>
        <v>367</v>
      </c>
      <c r="G38" s="12" t="s">
        <v>13</v>
      </c>
    </row>
    <row r="39" spans="1:7" ht="30" x14ac:dyDescent="0.25">
      <c r="A39" s="31">
        <f t="shared" si="1"/>
        <v>37</v>
      </c>
      <c r="B39" s="12" t="s">
        <v>263</v>
      </c>
      <c r="C39" s="7" t="s">
        <v>427</v>
      </c>
      <c r="D39" s="32">
        <v>44778</v>
      </c>
      <c r="E39" s="13">
        <v>45267</v>
      </c>
      <c r="F39" s="46">
        <f t="shared" si="0"/>
        <v>489</v>
      </c>
      <c r="G39" s="12" t="s">
        <v>16</v>
      </c>
    </row>
    <row r="40" spans="1:7" x14ac:dyDescent="0.25">
      <c r="A40" s="31">
        <f t="shared" si="1"/>
        <v>38</v>
      </c>
      <c r="B40" s="12" t="s">
        <v>264</v>
      </c>
      <c r="C40" s="12" t="s">
        <v>149</v>
      </c>
      <c r="D40" s="32">
        <v>44784</v>
      </c>
      <c r="E40" s="12" t="s">
        <v>265</v>
      </c>
      <c r="F40" s="46">
        <f t="shared" si="0"/>
        <v>162</v>
      </c>
      <c r="G40" s="12" t="s">
        <v>13</v>
      </c>
    </row>
    <row r="41" spans="1:7" ht="30" x14ac:dyDescent="0.25">
      <c r="A41" s="31">
        <f t="shared" si="1"/>
        <v>39</v>
      </c>
      <c r="B41" s="12" t="s">
        <v>266</v>
      </c>
      <c r="C41" s="12" t="s">
        <v>267</v>
      </c>
      <c r="D41" s="32">
        <v>44799</v>
      </c>
      <c r="E41" s="12" t="s">
        <v>31</v>
      </c>
      <c r="F41" s="46"/>
      <c r="G41" s="12" t="s">
        <v>20</v>
      </c>
    </row>
    <row r="42" spans="1:7" x14ac:dyDescent="0.25">
      <c r="A42" s="31">
        <f t="shared" si="1"/>
        <v>40</v>
      </c>
      <c r="B42" s="12" t="s">
        <v>180</v>
      </c>
      <c r="C42" s="12" t="s">
        <v>61</v>
      </c>
      <c r="D42" s="32">
        <v>44823</v>
      </c>
      <c r="E42" s="12" t="s">
        <v>31</v>
      </c>
      <c r="F42" s="46"/>
      <c r="G42" s="12" t="s">
        <v>20</v>
      </c>
    </row>
    <row r="43" spans="1:7" x14ac:dyDescent="0.25">
      <c r="A43" s="31">
        <f t="shared" si="1"/>
        <v>41</v>
      </c>
      <c r="B43" s="12" t="s">
        <v>219</v>
      </c>
      <c r="C43" s="12" t="s">
        <v>61</v>
      </c>
      <c r="D43" s="32">
        <v>44823</v>
      </c>
      <c r="E43" s="13">
        <v>45005</v>
      </c>
      <c r="F43" s="46">
        <f t="shared" si="0"/>
        <v>182</v>
      </c>
      <c r="G43" s="12" t="s">
        <v>13</v>
      </c>
    </row>
    <row r="44" spans="1:7" x14ac:dyDescent="0.25">
      <c r="A44" s="31">
        <f t="shared" si="1"/>
        <v>42</v>
      </c>
      <c r="B44" s="12" t="s">
        <v>268</v>
      </c>
      <c r="C44" s="12" t="s">
        <v>216</v>
      </c>
      <c r="D44" s="32">
        <v>44837</v>
      </c>
      <c r="E44" s="12" t="s">
        <v>269</v>
      </c>
      <c r="F44" s="46">
        <f t="shared" si="0"/>
        <v>253</v>
      </c>
      <c r="G44" s="12" t="s">
        <v>17</v>
      </c>
    </row>
    <row r="45" spans="1:7" x14ac:dyDescent="0.25">
      <c r="A45" s="31">
        <f t="shared" si="1"/>
        <v>43</v>
      </c>
      <c r="B45" s="12" t="s">
        <v>270</v>
      </c>
      <c r="C45" s="12" t="s">
        <v>216</v>
      </c>
      <c r="D45" s="32">
        <v>44890</v>
      </c>
      <c r="E45" s="12" t="s">
        <v>271</v>
      </c>
      <c r="F45" s="46">
        <f t="shared" si="0"/>
        <v>460</v>
      </c>
      <c r="G45" s="12" t="s">
        <v>17</v>
      </c>
    </row>
    <row r="46" spans="1:7" x14ac:dyDescent="0.25">
      <c r="A46" s="31">
        <f t="shared" si="1"/>
        <v>44</v>
      </c>
      <c r="B46" s="12" t="s">
        <v>272</v>
      </c>
      <c r="C46" s="12" t="s">
        <v>216</v>
      </c>
      <c r="D46" s="32">
        <v>44890</v>
      </c>
      <c r="E46" s="13">
        <v>45114</v>
      </c>
      <c r="F46" s="46">
        <f t="shared" si="0"/>
        <v>224</v>
      </c>
      <c r="G46" s="12" t="s">
        <v>17</v>
      </c>
    </row>
  </sheetData>
  <autoFilter ref="A2:G2" xr:uid="{391B5AE3-78F8-40C7-82F6-4D778F6BF634}"/>
  <mergeCells count="1">
    <mergeCell ref="A1:G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11AA7-0ADF-4E06-B5E4-E4F6FB6D90C4}">
  <dimension ref="A1:G39"/>
  <sheetViews>
    <sheetView showGridLines="0" topLeftCell="C1" workbookViewId="0">
      <selection activeCell="A2" sqref="A2:G2"/>
    </sheetView>
  </sheetViews>
  <sheetFormatPr defaultRowHeight="15" x14ac:dyDescent="0.25"/>
  <cols>
    <col min="2" max="2" width="31.7109375" customWidth="1"/>
    <col min="3" max="3" width="63.28515625" customWidth="1"/>
    <col min="4" max="4" width="23" customWidth="1"/>
    <col min="5" max="6" width="23.28515625" customWidth="1"/>
    <col min="7" max="7" width="34.140625" customWidth="1"/>
  </cols>
  <sheetData>
    <row r="1" spans="1:7" ht="15.75" x14ac:dyDescent="0.25">
      <c r="A1" s="42" t="s">
        <v>273</v>
      </c>
      <c r="B1" s="42"/>
      <c r="C1" s="42"/>
      <c r="D1" s="42"/>
      <c r="E1" s="42"/>
      <c r="F1" s="42"/>
      <c r="G1" s="42"/>
    </row>
    <row r="2" spans="1:7" ht="15.7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391</v>
      </c>
      <c r="G2" s="1" t="s">
        <v>6</v>
      </c>
    </row>
    <row r="3" spans="1:7" ht="91.5" customHeight="1" x14ac:dyDescent="0.25">
      <c r="A3" s="3">
        <v>1</v>
      </c>
      <c r="B3" s="3" t="s">
        <v>274</v>
      </c>
      <c r="C3" s="3" t="s">
        <v>275</v>
      </c>
      <c r="D3" s="4">
        <v>44974</v>
      </c>
      <c r="E3" s="3" t="s">
        <v>31</v>
      </c>
      <c r="F3" s="43"/>
      <c r="G3" s="3" t="s">
        <v>276</v>
      </c>
    </row>
    <row r="4" spans="1:7" ht="63" customHeight="1" x14ac:dyDescent="0.25">
      <c r="A4" s="3">
        <f>A3+1</f>
        <v>2</v>
      </c>
      <c r="B4" s="3" t="s">
        <v>277</v>
      </c>
      <c r="C4" s="3" t="s">
        <v>66</v>
      </c>
      <c r="D4" s="4">
        <v>44974</v>
      </c>
      <c r="E4" s="3" t="s">
        <v>31</v>
      </c>
      <c r="F4" s="43"/>
      <c r="G4" s="3" t="s">
        <v>276</v>
      </c>
    </row>
    <row r="5" spans="1:7" ht="79.5" customHeight="1" x14ac:dyDescent="0.25">
      <c r="A5" s="3">
        <f t="shared" ref="A5:A39" si="0">A4+1</f>
        <v>3</v>
      </c>
      <c r="B5" s="3" t="s">
        <v>194</v>
      </c>
      <c r="C5" s="3" t="s">
        <v>275</v>
      </c>
      <c r="D5" s="4">
        <v>44974</v>
      </c>
      <c r="E5" s="3" t="s">
        <v>31</v>
      </c>
      <c r="F5" s="43"/>
      <c r="G5" s="3" t="s">
        <v>276</v>
      </c>
    </row>
    <row r="6" spans="1:7" ht="109.5" customHeight="1" x14ac:dyDescent="0.25">
      <c r="A6" s="3">
        <f t="shared" si="0"/>
        <v>4</v>
      </c>
      <c r="B6" s="3" t="s">
        <v>278</v>
      </c>
      <c r="C6" s="3" t="s">
        <v>279</v>
      </c>
      <c r="D6" s="4">
        <v>44979</v>
      </c>
      <c r="E6" s="3" t="s">
        <v>31</v>
      </c>
      <c r="F6" s="43"/>
      <c r="G6" s="3" t="s">
        <v>276</v>
      </c>
    </row>
    <row r="7" spans="1:7" ht="102.75" customHeight="1" x14ac:dyDescent="0.25">
      <c r="A7" s="3">
        <f t="shared" si="0"/>
        <v>5</v>
      </c>
      <c r="B7" s="3" t="s">
        <v>184</v>
      </c>
      <c r="C7" s="3" t="s">
        <v>280</v>
      </c>
      <c r="D7" s="4">
        <v>44979</v>
      </c>
      <c r="E7" s="4">
        <v>45222</v>
      </c>
      <c r="F7" s="43">
        <f>DATEDIF(D7,E7,"d")</f>
        <v>243</v>
      </c>
      <c r="G7" s="3" t="s">
        <v>23</v>
      </c>
    </row>
    <row r="8" spans="1:7" ht="143.25" customHeight="1" x14ac:dyDescent="0.25">
      <c r="A8" s="3">
        <f t="shared" si="0"/>
        <v>6</v>
      </c>
      <c r="B8" s="3" t="s">
        <v>80</v>
      </c>
      <c r="C8" s="3" t="s">
        <v>424</v>
      </c>
      <c r="D8" s="4">
        <v>44979</v>
      </c>
      <c r="E8" s="3" t="s">
        <v>31</v>
      </c>
      <c r="F8" s="43"/>
      <c r="G8" s="3" t="s">
        <v>20</v>
      </c>
    </row>
    <row r="9" spans="1:7" ht="126.75" customHeight="1" x14ac:dyDescent="0.25">
      <c r="A9" s="3">
        <f t="shared" si="0"/>
        <v>7</v>
      </c>
      <c r="B9" s="3" t="s">
        <v>200</v>
      </c>
      <c r="C9" s="3" t="s">
        <v>275</v>
      </c>
      <c r="D9" s="4">
        <v>44979</v>
      </c>
      <c r="E9" s="4" t="s">
        <v>31</v>
      </c>
      <c r="F9" s="43"/>
      <c r="G9" s="3" t="s">
        <v>276</v>
      </c>
    </row>
    <row r="10" spans="1:7" ht="141.75" customHeight="1" x14ac:dyDescent="0.25">
      <c r="A10" s="3">
        <f t="shared" si="0"/>
        <v>8</v>
      </c>
      <c r="B10" s="3" t="s">
        <v>281</v>
      </c>
      <c r="C10" s="3" t="s">
        <v>282</v>
      </c>
      <c r="D10" s="4">
        <v>44979</v>
      </c>
      <c r="E10" s="3" t="s">
        <v>31</v>
      </c>
      <c r="F10" s="43"/>
      <c r="G10" s="3" t="s">
        <v>20</v>
      </c>
    </row>
    <row r="11" spans="1:7" ht="114.75" customHeight="1" x14ac:dyDescent="0.25">
      <c r="A11" s="3">
        <f t="shared" si="0"/>
        <v>9</v>
      </c>
      <c r="B11" s="3" t="s">
        <v>283</v>
      </c>
      <c r="C11" s="3" t="s">
        <v>284</v>
      </c>
      <c r="D11" s="4">
        <v>44979</v>
      </c>
      <c r="E11" s="3" t="s">
        <v>31</v>
      </c>
      <c r="F11" s="43"/>
      <c r="G11" s="3" t="s">
        <v>20</v>
      </c>
    </row>
    <row r="12" spans="1:7" ht="198.75" customHeight="1" x14ac:dyDescent="0.25">
      <c r="A12" s="3">
        <f t="shared" si="0"/>
        <v>10</v>
      </c>
      <c r="B12" s="3" t="s">
        <v>285</v>
      </c>
      <c r="C12" s="3" t="s">
        <v>61</v>
      </c>
      <c r="D12" s="4">
        <v>44979</v>
      </c>
      <c r="E12" s="3" t="s">
        <v>31</v>
      </c>
      <c r="F12" s="43"/>
      <c r="G12" s="3" t="s">
        <v>276</v>
      </c>
    </row>
    <row r="13" spans="1:7" ht="175.5" customHeight="1" x14ac:dyDescent="0.25">
      <c r="A13" s="3">
        <f t="shared" si="0"/>
        <v>11</v>
      </c>
      <c r="B13" s="3" t="s">
        <v>286</v>
      </c>
      <c r="C13" s="3" t="s">
        <v>66</v>
      </c>
      <c r="D13" s="4">
        <v>44979</v>
      </c>
      <c r="E13" s="3" t="s">
        <v>31</v>
      </c>
      <c r="F13" s="43"/>
      <c r="G13" s="3" t="s">
        <v>276</v>
      </c>
    </row>
    <row r="14" spans="1:7" ht="192.75" customHeight="1" x14ac:dyDescent="0.25">
      <c r="A14" s="3">
        <f t="shared" si="0"/>
        <v>12</v>
      </c>
      <c r="B14" s="3" t="s">
        <v>287</v>
      </c>
      <c r="C14" s="3" t="s">
        <v>288</v>
      </c>
      <c r="D14" s="4">
        <v>44979</v>
      </c>
      <c r="E14" s="3" t="s">
        <v>31</v>
      </c>
      <c r="F14" s="43"/>
      <c r="G14" s="3" t="s">
        <v>276</v>
      </c>
    </row>
    <row r="15" spans="1:7" ht="243.75" customHeight="1" x14ac:dyDescent="0.25">
      <c r="A15" s="3">
        <f t="shared" si="0"/>
        <v>13</v>
      </c>
      <c r="B15" s="3" t="s">
        <v>289</v>
      </c>
      <c r="C15" s="3" t="s">
        <v>66</v>
      </c>
      <c r="D15" s="4">
        <v>44979</v>
      </c>
      <c r="E15" s="3" t="s">
        <v>31</v>
      </c>
      <c r="F15" s="43"/>
      <c r="G15" s="3" t="s">
        <v>20</v>
      </c>
    </row>
    <row r="16" spans="1:7" ht="249.75" customHeight="1" x14ac:dyDescent="0.25">
      <c r="A16" s="3">
        <f t="shared" si="0"/>
        <v>14</v>
      </c>
      <c r="B16" s="3" t="s">
        <v>290</v>
      </c>
      <c r="C16" s="3" t="s">
        <v>61</v>
      </c>
      <c r="D16" s="4">
        <v>44979</v>
      </c>
      <c r="E16" s="3" t="s">
        <v>31</v>
      </c>
      <c r="F16" s="43"/>
      <c r="G16" s="3" t="s">
        <v>20</v>
      </c>
    </row>
    <row r="17" spans="1:7" ht="142.5" customHeight="1" x14ac:dyDescent="0.25">
      <c r="A17" s="3">
        <f t="shared" si="0"/>
        <v>15</v>
      </c>
      <c r="B17" s="3" t="s">
        <v>291</v>
      </c>
      <c r="C17" s="3" t="s">
        <v>61</v>
      </c>
      <c r="D17" s="4">
        <v>44979</v>
      </c>
      <c r="E17" s="3" t="s">
        <v>31</v>
      </c>
      <c r="F17" s="43"/>
      <c r="G17" s="3" t="s">
        <v>276</v>
      </c>
    </row>
    <row r="18" spans="1:7" ht="86.25" customHeight="1" x14ac:dyDescent="0.25">
      <c r="A18" s="3">
        <f t="shared" si="0"/>
        <v>16</v>
      </c>
      <c r="B18" s="3" t="s">
        <v>292</v>
      </c>
      <c r="C18" s="3" t="s">
        <v>275</v>
      </c>
      <c r="D18" s="4">
        <v>44979</v>
      </c>
      <c r="E18" s="4">
        <v>45212</v>
      </c>
      <c r="F18" s="43">
        <f t="shared" ref="F4:F39" si="1">DATEDIF(D18,E18,"d")</f>
        <v>233</v>
      </c>
      <c r="G18" s="3" t="s">
        <v>23</v>
      </c>
    </row>
    <row r="19" spans="1:7" ht="84.75" customHeight="1" x14ac:dyDescent="0.25">
      <c r="A19" s="3">
        <f t="shared" si="0"/>
        <v>17</v>
      </c>
      <c r="B19" s="3" t="s">
        <v>293</v>
      </c>
      <c r="C19" s="3" t="s">
        <v>61</v>
      </c>
      <c r="D19" s="4">
        <v>44979</v>
      </c>
      <c r="E19" s="4">
        <v>45084</v>
      </c>
      <c r="F19" s="43">
        <f t="shared" si="1"/>
        <v>105</v>
      </c>
      <c r="G19" s="3" t="s">
        <v>23</v>
      </c>
    </row>
    <row r="20" spans="1:7" ht="83.25" customHeight="1" x14ac:dyDescent="0.25">
      <c r="A20" s="3">
        <f t="shared" si="0"/>
        <v>18</v>
      </c>
      <c r="B20" s="3" t="s">
        <v>294</v>
      </c>
      <c r="C20" s="3" t="s">
        <v>295</v>
      </c>
      <c r="D20" s="4">
        <v>44988</v>
      </c>
      <c r="E20" s="4">
        <v>45055</v>
      </c>
      <c r="F20" s="43">
        <f t="shared" si="1"/>
        <v>67</v>
      </c>
      <c r="G20" s="3" t="s">
        <v>23</v>
      </c>
    </row>
    <row r="21" spans="1:7" ht="90" customHeight="1" x14ac:dyDescent="0.25">
      <c r="A21" s="3">
        <f t="shared" si="0"/>
        <v>19</v>
      </c>
      <c r="B21" s="3" t="s">
        <v>296</v>
      </c>
      <c r="C21" s="3" t="s">
        <v>280</v>
      </c>
      <c r="D21" s="4">
        <v>44988</v>
      </c>
      <c r="E21" s="4">
        <v>45056</v>
      </c>
      <c r="F21" s="43">
        <f t="shared" si="1"/>
        <v>68</v>
      </c>
      <c r="G21" s="3" t="s">
        <v>23</v>
      </c>
    </row>
    <row r="22" spans="1:7" ht="192" customHeight="1" x14ac:dyDescent="0.25">
      <c r="A22" s="3">
        <f t="shared" si="0"/>
        <v>20</v>
      </c>
      <c r="B22" s="3" t="s">
        <v>297</v>
      </c>
      <c r="C22" s="3" t="s">
        <v>66</v>
      </c>
      <c r="D22" s="4">
        <v>44979</v>
      </c>
      <c r="E22" s="3" t="s">
        <v>31</v>
      </c>
      <c r="F22" s="43"/>
      <c r="G22" s="3" t="s">
        <v>276</v>
      </c>
    </row>
    <row r="23" spans="1:7" ht="221.25" customHeight="1" x14ac:dyDescent="0.25">
      <c r="A23" s="3">
        <f t="shared" si="0"/>
        <v>21</v>
      </c>
      <c r="B23" s="3" t="s">
        <v>298</v>
      </c>
      <c r="C23" s="3" t="s">
        <v>299</v>
      </c>
      <c r="D23" s="4">
        <v>44979</v>
      </c>
      <c r="E23" s="3" t="s">
        <v>31</v>
      </c>
      <c r="F23" s="43"/>
      <c r="G23" s="3" t="s">
        <v>276</v>
      </c>
    </row>
    <row r="24" spans="1:7" ht="138" customHeight="1" x14ac:dyDescent="0.25">
      <c r="A24" s="3">
        <f t="shared" si="0"/>
        <v>22</v>
      </c>
      <c r="B24" s="3" t="s">
        <v>30</v>
      </c>
      <c r="C24" s="3" t="s">
        <v>275</v>
      </c>
      <c r="D24" s="4">
        <v>44979</v>
      </c>
      <c r="E24" s="3" t="s">
        <v>31</v>
      </c>
      <c r="F24" s="43"/>
      <c r="G24" s="3" t="s">
        <v>276</v>
      </c>
    </row>
    <row r="25" spans="1:7" ht="108.75" customHeight="1" x14ac:dyDescent="0.25">
      <c r="A25" s="3">
        <f t="shared" si="0"/>
        <v>23</v>
      </c>
      <c r="B25" s="3" t="s">
        <v>235</v>
      </c>
      <c r="C25" s="3" t="s">
        <v>61</v>
      </c>
      <c r="D25" s="4">
        <v>44980</v>
      </c>
      <c r="E25" s="3" t="s">
        <v>31</v>
      </c>
      <c r="F25" s="43"/>
      <c r="G25" s="3" t="s">
        <v>20</v>
      </c>
    </row>
    <row r="26" spans="1:7" ht="156" customHeight="1" x14ac:dyDescent="0.25">
      <c r="A26" s="3">
        <f t="shared" si="0"/>
        <v>24</v>
      </c>
      <c r="B26" s="3" t="s">
        <v>300</v>
      </c>
      <c r="C26" s="3" t="s">
        <v>301</v>
      </c>
      <c r="D26" s="4">
        <v>44980</v>
      </c>
      <c r="E26" s="4">
        <v>45432</v>
      </c>
      <c r="F26" s="43">
        <f t="shared" si="1"/>
        <v>452</v>
      </c>
      <c r="G26" s="3" t="s">
        <v>19</v>
      </c>
    </row>
    <row r="27" spans="1:7" ht="117.75" customHeight="1" x14ac:dyDescent="0.25">
      <c r="A27" s="3">
        <f t="shared" si="0"/>
        <v>25</v>
      </c>
      <c r="B27" s="3" t="s">
        <v>302</v>
      </c>
      <c r="C27" s="3" t="s">
        <v>61</v>
      </c>
      <c r="D27" s="4">
        <v>44980</v>
      </c>
      <c r="E27" s="3" t="s">
        <v>31</v>
      </c>
      <c r="F27" s="43"/>
      <c r="G27" s="3" t="s">
        <v>276</v>
      </c>
    </row>
    <row r="28" spans="1:7" ht="90.75" customHeight="1" x14ac:dyDescent="0.25">
      <c r="A28" s="3">
        <f t="shared" si="0"/>
        <v>26</v>
      </c>
      <c r="B28" s="3" t="s">
        <v>303</v>
      </c>
      <c r="C28" s="3" t="s">
        <v>304</v>
      </c>
      <c r="D28" s="4">
        <v>45050</v>
      </c>
      <c r="E28" s="3" t="s">
        <v>31</v>
      </c>
      <c r="F28" s="43"/>
      <c r="G28" s="3" t="s">
        <v>276</v>
      </c>
    </row>
    <row r="29" spans="1:7" ht="113.25" customHeight="1" x14ac:dyDescent="0.25">
      <c r="A29" s="3">
        <f t="shared" si="0"/>
        <v>27</v>
      </c>
      <c r="B29" s="3" t="s">
        <v>305</v>
      </c>
      <c r="C29" s="3" t="s">
        <v>306</v>
      </c>
      <c r="D29" s="4">
        <v>45069</v>
      </c>
      <c r="E29" s="4">
        <v>45183</v>
      </c>
      <c r="F29" s="43">
        <f t="shared" si="1"/>
        <v>114</v>
      </c>
      <c r="G29" s="3" t="s">
        <v>23</v>
      </c>
    </row>
    <row r="30" spans="1:7" ht="115.5" customHeight="1" x14ac:dyDescent="0.25">
      <c r="A30" s="3">
        <f t="shared" si="0"/>
        <v>28</v>
      </c>
      <c r="B30" s="3" t="s">
        <v>307</v>
      </c>
      <c r="C30" s="3" t="s">
        <v>308</v>
      </c>
      <c r="D30" s="4">
        <v>45068</v>
      </c>
      <c r="E30" s="4">
        <v>45226</v>
      </c>
      <c r="F30" s="43">
        <f t="shared" si="1"/>
        <v>158</v>
      </c>
      <c r="G30" s="3" t="s">
        <v>23</v>
      </c>
    </row>
    <row r="31" spans="1:7" ht="182.25" customHeight="1" x14ac:dyDescent="0.25">
      <c r="A31" s="3">
        <f t="shared" si="0"/>
        <v>29</v>
      </c>
      <c r="B31" s="3" t="s">
        <v>309</v>
      </c>
      <c r="C31" s="3" t="s">
        <v>425</v>
      </c>
      <c r="D31" s="4">
        <v>44984</v>
      </c>
      <c r="E31" s="3" t="s">
        <v>31</v>
      </c>
      <c r="F31" s="43"/>
      <c r="G31" s="3" t="s">
        <v>276</v>
      </c>
    </row>
    <row r="32" spans="1:7" ht="116.25" customHeight="1" x14ac:dyDescent="0.25">
      <c r="A32" s="3">
        <f t="shared" si="0"/>
        <v>30</v>
      </c>
      <c r="B32" s="3" t="s">
        <v>310</v>
      </c>
      <c r="C32" s="3" t="s">
        <v>311</v>
      </c>
      <c r="D32" s="4">
        <v>45050</v>
      </c>
      <c r="E32" s="4">
        <v>45243</v>
      </c>
      <c r="F32" s="43">
        <f t="shared" si="1"/>
        <v>193</v>
      </c>
      <c r="G32" s="3" t="s">
        <v>23</v>
      </c>
    </row>
    <row r="33" spans="1:7" ht="98.25" customHeight="1" x14ac:dyDescent="0.25">
      <c r="A33" s="3">
        <f t="shared" si="0"/>
        <v>31</v>
      </c>
      <c r="B33" s="3" t="s">
        <v>312</v>
      </c>
      <c r="C33" s="3" t="s">
        <v>313</v>
      </c>
      <c r="D33" s="4">
        <v>45145</v>
      </c>
      <c r="E33" s="4">
        <v>45573</v>
      </c>
      <c r="F33" s="43">
        <f t="shared" si="1"/>
        <v>428</v>
      </c>
      <c r="G33" s="3" t="s">
        <v>314</v>
      </c>
    </row>
    <row r="34" spans="1:7" ht="90" customHeight="1" x14ac:dyDescent="0.25">
      <c r="A34" s="3">
        <f t="shared" si="0"/>
        <v>32</v>
      </c>
      <c r="B34" s="3" t="s">
        <v>315</v>
      </c>
      <c r="C34" s="3" t="s">
        <v>316</v>
      </c>
      <c r="D34" s="4">
        <v>45159</v>
      </c>
      <c r="E34" s="4">
        <v>45217</v>
      </c>
      <c r="F34" s="43">
        <f t="shared" si="1"/>
        <v>58</v>
      </c>
      <c r="G34" s="3" t="s">
        <v>17</v>
      </c>
    </row>
    <row r="35" spans="1:7" ht="108.75" customHeight="1" x14ac:dyDescent="0.25">
      <c r="A35" s="3">
        <f t="shared" si="0"/>
        <v>33</v>
      </c>
      <c r="B35" s="3" t="s">
        <v>317</v>
      </c>
      <c r="C35" s="3" t="s">
        <v>316</v>
      </c>
      <c r="D35" s="4">
        <v>45181</v>
      </c>
      <c r="E35" s="3" t="s">
        <v>31</v>
      </c>
      <c r="F35" s="43"/>
      <c r="G35" s="3" t="s">
        <v>20</v>
      </c>
    </row>
    <row r="36" spans="1:7" ht="104.25" customHeight="1" x14ac:dyDescent="0.25">
      <c r="A36" s="3">
        <f t="shared" si="0"/>
        <v>34</v>
      </c>
      <c r="B36" s="3" t="s">
        <v>318</v>
      </c>
      <c r="C36" s="3" t="s">
        <v>319</v>
      </c>
      <c r="D36" s="4">
        <v>45184</v>
      </c>
      <c r="E36" s="4">
        <v>45411</v>
      </c>
      <c r="F36" s="43">
        <f t="shared" si="1"/>
        <v>227</v>
      </c>
      <c r="G36" s="3" t="s">
        <v>320</v>
      </c>
    </row>
    <row r="37" spans="1:7" ht="99" customHeight="1" x14ac:dyDescent="0.25">
      <c r="A37" s="3">
        <f t="shared" si="0"/>
        <v>35</v>
      </c>
      <c r="B37" s="3" t="s">
        <v>321</v>
      </c>
      <c r="C37" s="3" t="s">
        <v>322</v>
      </c>
      <c r="D37" s="4">
        <v>45187</v>
      </c>
      <c r="E37" s="4">
        <v>45294</v>
      </c>
      <c r="F37" s="43">
        <f t="shared" si="1"/>
        <v>107</v>
      </c>
      <c r="G37" s="3" t="s">
        <v>23</v>
      </c>
    </row>
    <row r="38" spans="1:7" ht="94.5" customHeight="1" x14ac:dyDescent="0.25">
      <c r="A38" s="3">
        <f t="shared" si="0"/>
        <v>36</v>
      </c>
      <c r="B38" s="3" t="s">
        <v>323</v>
      </c>
      <c r="C38" s="3" t="s">
        <v>322</v>
      </c>
      <c r="D38" s="4">
        <v>45187</v>
      </c>
      <c r="E38" s="4">
        <v>45282</v>
      </c>
      <c r="F38" s="43">
        <f t="shared" si="1"/>
        <v>95</v>
      </c>
      <c r="G38" s="3" t="s">
        <v>23</v>
      </c>
    </row>
    <row r="39" spans="1:7" ht="92.25" customHeight="1" x14ac:dyDescent="0.25">
      <c r="A39" s="3">
        <f t="shared" si="0"/>
        <v>37</v>
      </c>
      <c r="B39" s="3" t="s">
        <v>324</v>
      </c>
      <c r="C39" s="3" t="s">
        <v>426</v>
      </c>
      <c r="D39" s="4">
        <v>45261</v>
      </c>
      <c r="E39" s="3" t="s">
        <v>31</v>
      </c>
      <c r="F39" s="43"/>
      <c r="G39" s="3" t="s">
        <v>276</v>
      </c>
    </row>
  </sheetData>
  <autoFilter ref="A2:G2" xr:uid="{1E411AA7-0ADF-4E06-B5E4-E4F6FB6D90C4}"/>
  <mergeCells count="1">
    <mergeCell ref="A1:G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D1F73-8C8B-45D1-86FA-086538048E3C}">
  <dimension ref="A1:G33"/>
  <sheetViews>
    <sheetView showGridLines="0" topLeftCell="C1" workbookViewId="0">
      <selection activeCell="A2" sqref="A2:G2"/>
    </sheetView>
  </sheetViews>
  <sheetFormatPr defaultRowHeight="15" x14ac:dyDescent="0.25"/>
  <cols>
    <col min="2" max="2" width="30.85546875" customWidth="1"/>
    <col min="3" max="3" width="70.42578125" customWidth="1"/>
    <col min="4" max="4" width="22.42578125" customWidth="1"/>
    <col min="5" max="6" width="21.85546875" customWidth="1"/>
    <col min="7" max="7" width="32.140625" customWidth="1"/>
  </cols>
  <sheetData>
    <row r="1" spans="1:7" ht="15.75" x14ac:dyDescent="0.25">
      <c r="A1" s="42" t="s">
        <v>325</v>
      </c>
      <c r="B1" s="42"/>
      <c r="C1" s="42"/>
      <c r="D1" s="42"/>
      <c r="E1" s="42"/>
      <c r="F1" s="42"/>
      <c r="G1" s="42"/>
    </row>
    <row r="2" spans="1:7" ht="15.7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392</v>
      </c>
      <c r="G2" s="1" t="s">
        <v>6</v>
      </c>
    </row>
    <row r="3" spans="1:7" ht="60" customHeight="1" x14ac:dyDescent="0.25">
      <c r="A3" s="3">
        <v>1</v>
      </c>
      <c r="B3" s="3" t="s">
        <v>326</v>
      </c>
      <c r="C3" s="3" t="s">
        <v>327</v>
      </c>
      <c r="D3" s="4">
        <v>45293</v>
      </c>
      <c r="E3" s="3" t="s">
        <v>31</v>
      </c>
      <c r="F3" s="3"/>
      <c r="G3" s="3" t="s">
        <v>20</v>
      </c>
    </row>
    <row r="4" spans="1:7" ht="73.5" customHeight="1" x14ac:dyDescent="0.25">
      <c r="A4" s="3">
        <f>A3+1</f>
        <v>2</v>
      </c>
      <c r="B4" s="3" t="s">
        <v>328</v>
      </c>
      <c r="C4" s="3" t="s">
        <v>422</v>
      </c>
      <c r="D4" s="4">
        <v>45300</v>
      </c>
      <c r="E4" s="3" t="s">
        <v>31</v>
      </c>
      <c r="F4" s="3"/>
      <c r="G4" s="3" t="s">
        <v>20</v>
      </c>
    </row>
    <row r="5" spans="1:7" ht="60" customHeight="1" x14ac:dyDescent="0.25">
      <c r="A5" s="3">
        <f t="shared" ref="A5:A33" si="0">A4+1</f>
        <v>3</v>
      </c>
      <c r="B5" s="3" t="s">
        <v>329</v>
      </c>
      <c r="C5" s="3" t="s">
        <v>423</v>
      </c>
      <c r="D5" s="4">
        <v>45300</v>
      </c>
      <c r="E5" s="3" t="s">
        <v>31</v>
      </c>
      <c r="F5" s="3"/>
      <c r="G5" s="3" t="s">
        <v>20</v>
      </c>
    </row>
    <row r="6" spans="1:7" ht="93.75" customHeight="1" x14ac:dyDescent="0.25">
      <c r="A6" s="3">
        <f t="shared" si="0"/>
        <v>4</v>
      </c>
      <c r="B6" s="3" t="s">
        <v>330</v>
      </c>
      <c r="C6" s="3" t="s">
        <v>331</v>
      </c>
      <c r="D6" s="4">
        <v>45308</v>
      </c>
      <c r="E6" s="3" t="s">
        <v>31</v>
      </c>
      <c r="F6" s="3"/>
      <c r="G6" s="3" t="s">
        <v>20</v>
      </c>
    </row>
    <row r="7" spans="1:7" ht="97.5" customHeight="1" x14ac:dyDescent="0.25">
      <c r="A7" s="3">
        <f t="shared" si="0"/>
        <v>5</v>
      </c>
      <c r="B7" s="3" t="s">
        <v>332</v>
      </c>
      <c r="C7" s="3" t="s">
        <v>333</v>
      </c>
      <c r="D7" s="4">
        <v>45320</v>
      </c>
      <c r="E7" s="3" t="s">
        <v>31</v>
      </c>
      <c r="F7" s="3"/>
      <c r="G7" s="3" t="s">
        <v>20</v>
      </c>
    </row>
    <row r="8" spans="1:7" ht="60" customHeight="1" x14ac:dyDescent="0.25">
      <c r="A8" s="3">
        <f t="shared" si="0"/>
        <v>6</v>
      </c>
      <c r="B8" s="3" t="s">
        <v>334</v>
      </c>
      <c r="C8" s="3" t="s">
        <v>333</v>
      </c>
      <c r="D8" s="4">
        <v>45320</v>
      </c>
      <c r="E8" s="3" t="s">
        <v>31</v>
      </c>
      <c r="F8" s="3"/>
      <c r="G8" s="3" t="s">
        <v>20</v>
      </c>
    </row>
    <row r="9" spans="1:7" ht="60" customHeight="1" x14ac:dyDescent="0.25">
      <c r="A9" s="3">
        <f t="shared" si="0"/>
        <v>7</v>
      </c>
      <c r="B9" s="3" t="s">
        <v>335</v>
      </c>
      <c r="C9" s="3" t="s">
        <v>336</v>
      </c>
      <c r="D9" s="4">
        <v>45370</v>
      </c>
      <c r="E9" s="3" t="s">
        <v>31</v>
      </c>
      <c r="F9" s="3"/>
      <c r="G9" s="3" t="s">
        <v>20</v>
      </c>
    </row>
    <row r="10" spans="1:7" ht="60" customHeight="1" x14ac:dyDescent="0.25">
      <c r="A10" s="3">
        <f t="shared" si="0"/>
        <v>8</v>
      </c>
      <c r="B10" s="3" t="s">
        <v>337</v>
      </c>
      <c r="C10" s="3" t="s">
        <v>338</v>
      </c>
      <c r="D10" s="4">
        <v>45377</v>
      </c>
      <c r="E10" s="3" t="s">
        <v>31</v>
      </c>
      <c r="F10" s="3"/>
      <c r="G10" s="3" t="s">
        <v>20</v>
      </c>
    </row>
    <row r="11" spans="1:7" ht="60" customHeight="1" x14ac:dyDescent="0.25">
      <c r="A11" s="3">
        <f t="shared" si="0"/>
        <v>9</v>
      </c>
      <c r="B11" s="3" t="s">
        <v>339</v>
      </c>
      <c r="C11" s="3" t="s">
        <v>340</v>
      </c>
      <c r="D11" s="4">
        <v>45482</v>
      </c>
      <c r="E11" s="4" t="s">
        <v>31</v>
      </c>
      <c r="F11" s="3"/>
      <c r="G11" s="3" t="s">
        <v>20</v>
      </c>
    </row>
    <row r="12" spans="1:7" ht="60" customHeight="1" x14ac:dyDescent="0.25">
      <c r="A12" s="3">
        <f t="shared" si="0"/>
        <v>10</v>
      </c>
      <c r="B12" s="3" t="s">
        <v>341</v>
      </c>
      <c r="C12" s="3" t="s">
        <v>342</v>
      </c>
      <c r="D12" s="4">
        <v>45397</v>
      </c>
      <c r="E12" s="3" t="s">
        <v>31</v>
      </c>
      <c r="F12" s="3"/>
      <c r="G12" s="3" t="s">
        <v>20</v>
      </c>
    </row>
    <row r="13" spans="1:7" ht="60" customHeight="1" x14ac:dyDescent="0.25">
      <c r="A13" s="3">
        <f t="shared" si="0"/>
        <v>11</v>
      </c>
      <c r="B13" s="3" t="s">
        <v>343</v>
      </c>
      <c r="C13" s="3" t="s">
        <v>344</v>
      </c>
      <c r="D13" s="4">
        <v>45405</v>
      </c>
      <c r="E13" s="3" t="s">
        <v>31</v>
      </c>
      <c r="F13" s="3"/>
      <c r="G13" s="3" t="s">
        <v>20</v>
      </c>
    </row>
    <row r="14" spans="1:7" ht="60" customHeight="1" x14ac:dyDescent="0.25">
      <c r="A14" s="3">
        <f t="shared" si="0"/>
        <v>12</v>
      </c>
      <c r="B14" s="3" t="s">
        <v>345</v>
      </c>
      <c r="C14" s="3" t="s">
        <v>344</v>
      </c>
      <c r="D14" s="4">
        <v>45405</v>
      </c>
      <c r="E14" s="4" t="s">
        <v>31</v>
      </c>
      <c r="F14" s="3"/>
      <c r="G14" s="3" t="s">
        <v>20</v>
      </c>
    </row>
    <row r="15" spans="1:7" ht="60" customHeight="1" x14ac:dyDescent="0.25">
      <c r="A15" s="3">
        <f t="shared" si="0"/>
        <v>13</v>
      </c>
      <c r="B15" s="3" t="s">
        <v>91</v>
      </c>
      <c r="C15" s="3" t="s">
        <v>346</v>
      </c>
      <c r="D15" s="4">
        <v>45405</v>
      </c>
      <c r="E15" s="4" t="s">
        <v>31</v>
      </c>
      <c r="F15" s="3"/>
      <c r="G15" s="3" t="s">
        <v>20</v>
      </c>
    </row>
    <row r="16" spans="1:7" ht="60" customHeight="1" x14ac:dyDescent="0.25">
      <c r="A16" s="3">
        <f t="shared" si="0"/>
        <v>14</v>
      </c>
      <c r="B16" s="3" t="s">
        <v>347</v>
      </c>
      <c r="C16" s="3" t="s">
        <v>348</v>
      </c>
      <c r="D16" s="4">
        <v>45461</v>
      </c>
      <c r="E16" s="3" t="s">
        <v>31</v>
      </c>
      <c r="F16" s="3"/>
      <c r="G16" s="3" t="s">
        <v>20</v>
      </c>
    </row>
    <row r="17" spans="1:7" ht="60" customHeight="1" x14ac:dyDescent="0.25">
      <c r="A17" s="3">
        <f t="shared" si="0"/>
        <v>15</v>
      </c>
      <c r="B17" s="3" t="s">
        <v>349</v>
      </c>
      <c r="C17" s="3" t="s">
        <v>336</v>
      </c>
      <c r="D17" s="4">
        <v>45470</v>
      </c>
      <c r="E17" s="3" t="s">
        <v>31</v>
      </c>
      <c r="F17" s="3"/>
      <c r="G17" s="3" t="s">
        <v>20</v>
      </c>
    </row>
    <row r="18" spans="1:7" ht="60" customHeight="1" x14ac:dyDescent="0.25">
      <c r="A18" s="3">
        <f t="shared" si="0"/>
        <v>16</v>
      </c>
      <c r="B18" s="3" t="s">
        <v>350</v>
      </c>
      <c r="C18" s="3" t="s">
        <v>351</v>
      </c>
      <c r="D18" s="3" t="s">
        <v>352</v>
      </c>
      <c r="E18" s="3" t="s">
        <v>31</v>
      </c>
      <c r="F18" s="3"/>
      <c r="G18" s="3" t="s">
        <v>20</v>
      </c>
    </row>
    <row r="19" spans="1:7" ht="60" customHeight="1" x14ac:dyDescent="0.25">
      <c r="A19" s="3">
        <f t="shared" si="0"/>
        <v>17</v>
      </c>
      <c r="B19" s="3" t="s">
        <v>353</v>
      </c>
      <c r="C19" s="3" t="s">
        <v>351</v>
      </c>
      <c r="D19" s="3" t="s">
        <v>394</v>
      </c>
      <c r="E19" s="4">
        <v>45547</v>
      </c>
      <c r="F19" s="43">
        <v>70</v>
      </c>
      <c r="G19" s="3" t="s">
        <v>354</v>
      </c>
    </row>
    <row r="20" spans="1:7" ht="60" customHeight="1" x14ac:dyDescent="0.25">
      <c r="A20" s="3">
        <f t="shared" si="0"/>
        <v>18</v>
      </c>
      <c r="B20" s="3" t="s">
        <v>355</v>
      </c>
      <c r="C20" s="3" t="s">
        <v>356</v>
      </c>
      <c r="D20" s="3" t="s">
        <v>395</v>
      </c>
      <c r="E20" s="4">
        <v>45523</v>
      </c>
      <c r="F20" s="43">
        <v>60</v>
      </c>
      <c r="G20" s="3" t="s">
        <v>23</v>
      </c>
    </row>
    <row r="21" spans="1:7" ht="60" customHeight="1" x14ac:dyDescent="0.25">
      <c r="A21" s="3">
        <f t="shared" si="0"/>
        <v>19</v>
      </c>
      <c r="B21" s="3" t="s">
        <v>358</v>
      </c>
      <c r="C21" s="3" t="s">
        <v>359</v>
      </c>
      <c r="D21" s="3" t="s">
        <v>395</v>
      </c>
      <c r="E21" s="4">
        <v>45523</v>
      </c>
      <c r="F21" s="43">
        <v>60</v>
      </c>
      <c r="G21" s="3" t="s">
        <v>23</v>
      </c>
    </row>
    <row r="22" spans="1:7" ht="60" customHeight="1" x14ac:dyDescent="0.25">
      <c r="A22" s="3">
        <f t="shared" si="0"/>
        <v>20</v>
      </c>
      <c r="B22" s="3" t="s">
        <v>360</v>
      </c>
      <c r="C22" s="3" t="s">
        <v>361</v>
      </c>
      <c r="D22" s="3" t="s">
        <v>357</v>
      </c>
      <c r="E22" s="3" t="s">
        <v>31</v>
      </c>
      <c r="F22" s="3"/>
      <c r="G22" s="3" t="s">
        <v>20</v>
      </c>
    </row>
    <row r="23" spans="1:7" ht="60" customHeight="1" x14ac:dyDescent="0.25">
      <c r="A23" s="3">
        <f t="shared" si="0"/>
        <v>21</v>
      </c>
      <c r="B23" s="3" t="s">
        <v>362</v>
      </c>
      <c r="C23" s="3" t="s">
        <v>363</v>
      </c>
      <c r="D23" s="3" t="s">
        <v>364</v>
      </c>
      <c r="E23" s="3" t="s">
        <v>31</v>
      </c>
      <c r="F23" s="3"/>
      <c r="G23" s="3" t="s">
        <v>20</v>
      </c>
    </row>
    <row r="24" spans="1:7" ht="60" customHeight="1" x14ac:dyDescent="0.25">
      <c r="A24" s="3">
        <f t="shared" si="0"/>
        <v>22</v>
      </c>
      <c r="B24" s="3" t="s">
        <v>365</v>
      </c>
      <c r="C24" s="3" t="s">
        <v>366</v>
      </c>
      <c r="D24" s="4">
        <v>45526</v>
      </c>
      <c r="E24" s="3" t="s">
        <v>31</v>
      </c>
      <c r="F24" s="3"/>
      <c r="G24" s="3" t="s">
        <v>20</v>
      </c>
    </row>
    <row r="25" spans="1:7" ht="60" customHeight="1" x14ac:dyDescent="0.25">
      <c r="A25" s="3">
        <f t="shared" si="0"/>
        <v>23</v>
      </c>
      <c r="B25" s="3" t="s">
        <v>367</v>
      </c>
      <c r="C25" s="3" t="s">
        <v>366</v>
      </c>
      <c r="D25" s="3" t="s">
        <v>368</v>
      </c>
      <c r="E25" s="3" t="s">
        <v>31</v>
      </c>
      <c r="F25" s="3"/>
      <c r="G25" s="3" t="s">
        <v>20</v>
      </c>
    </row>
    <row r="26" spans="1:7" ht="60" customHeight="1" x14ac:dyDescent="0.25">
      <c r="A26" s="3">
        <f t="shared" si="0"/>
        <v>24</v>
      </c>
      <c r="B26" s="3" t="s">
        <v>369</v>
      </c>
      <c r="C26" s="3" t="s">
        <v>370</v>
      </c>
      <c r="D26" s="3" t="s">
        <v>371</v>
      </c>
      <c r="E26" s="4" t="s">
        <v>31</v>
      </c>
      <c r="F26" s="3"/>
      <c r="G26" s="3" t="s">
        <v>20</v>
      </c>
    </row>
    <row r="27" spans="1:7" ht="60" customHeight="1" x14ac:dyDescent="0.25">
      <c r="A27" s="3">
        <f t="shared" si="0"/>
        <v>25</v>
      </c>
      <c r="B27" s="3" t="s">
        <v>372</v>
      </c>
      <c r="C27" s="3" t="s">
        <v>373</v>
      </c>
      <c r="D27" s="3" t="s">
        <v>374</v>
      </c>
      <c r="E27" s="3" t="s">
        <v>31</v>
      </c>
      <c r="F27" s="3"/>
      <c r="G27" s="3" t="s">
        <v>20</v>
      </c>
    </row>
    <row r="28" spans="1:7" ht="60" customHeight="1" x14ac:dyDescent="0.25">
      <c r="A28" s="3">
        <f t="shared" si="0"/>
        <v>26</v>
      </c>
      <c r="B28" s="3" t="s">
        <v>375</v>
      </c>
      <c r="C28" s="3" t="s">
        <v>376</v>
      </c>
      <c r="D28" s="4">
        <v>45551</v>
      </c>
      <c r="E28" s="4" t="s">
        <v>31</v>
      </c>
      <c r="F28" s="3"/>
      <c r="G28" s="3" t="s">
        <v>20</v>
      </c>
    </row>
    <row r="29" spans="1:7" ht="60" customHeight="1" x14ac:dyDescent="0.25">
      <c r="A29" s="3">
        <f t="shared" si="0"/>
        <v>27</v>
      </c>
      <c r="B29" s="3" t="s">
        <v>377</v>
      </c>
      <c r="C29" s="3" t="s">
        <v>378</v>
      </c>
      <c r="D29" s="3" t="s">
        <v>379</v>
      </c>
      <c r="E29" s="3" t="s">
        <v>31</v>
      </c>
      <c r="F29" s="3"/>
      <c r="G29" s="3" t="s">
        <v>20</v>
      </c>
    </row>
    <row r="30" spans="1:7" ht="60" customHeight="1" x14ac:dyDescent="0.25">
      <c r="A30" s="3">
        <f t="shared" si="0"/>
        <v>28</v>
      </c>
      <c r="B30" s="3" t="s">
        <v>380</v>
      </c>
      <c r="C30" s="3" t="s">
        <v>381</v>
      </c>
      <c r="D30" s="3" t="s">
        <v>382</v>
      </c>
      <c r="E30" s="3" t="s">
        <v>31</v>
      </c>
      <c r="F30" s="3"/>
      <c r="G30" s="3" t="s">
        <v>20</v>
      </c>
    </row>
    <row r="31" spans="1:7" ht="60" customHeight="1" x14ac:dyDescent="0.25">
      <c r="A31" s="3">
        <f t="shared" si="0"/>
        <v>29</v>
      </c>
      <c r="B31" s="3" t="s">
        <v>383</v>
      </c>
      <c r="C31" s="3" t="s">
        <v>384</v>
      </c>
      <c r="D31" s="3" t="s">
        <v>385</v>
      </c>
      <c r="E31" s="4" t="s">
        <v>31</v>
      </c>
      <c r="F31" s="3"/>
      <c r="G31" s="3" t="s">
        <v>20</v>
      </c>
    </row>
    <row r="32" spans="1:7" ht="60" customHeight="1" x14ac:dyDescent="0.25">
      <c r="A32" s="3">
        <f t="shared" si="0"/>
        <v>30</v>
      </c>
      <c r="B32" s="3" t="s">
        <v>386</v>
      </c>
      <c r="C32" s="3" t="s">
        <v>387</v>
      </c>
      <c r="D32" s="3" t="s">
        <v>385</v>
      </c>
      <c r="E32" s="4" t="s">
        <v>31</v>
      </c>
      <c r="F32" s="3"/>
      <c r="G32" s="3" t="s">
        <v>20</v>
      </c>
    </row>
    <row r="33" spans="1:7" ht="57.75" customHeight="1" x14ac:dyDescent="0.25">
      <c r="A33" s="10">
        <f t="shared" si="0"/>
        <v>31</v>
      </c>
      <c r="B33" s="10" t="s">
        <v>388</v>
      </c>
      <c r="C33" s="10" t="s">
        <v>389</v>
      </c>
      <c r="D33" s="3" t="s">
        <v>390</v>
      </c>
      <c r="E33" s="14" t="s">
        <v>31</v>
      </c>
      <c r="F33" s="3"/>
      <c r="G33" s="10" t="s">
        <v>20</v>
      </c>
    </row>
  </sheetData>
  <autoFilter ref="A2:G2" xr:uid="{DAED1F73-8C8B-45D1-86FA-086538048E3C}"/>
  <mergeCells count="1">
    <mergeCell ref="A1:G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F456F-DF21-4518-A211-76D43C1082B3}">
  <dimension ref="A1:L23"/>
  <sheetViews>
    <sheetView showGridLines="0" tabSelected="1" workbookViewId="0">
      <selection activeCell="E17" sqref="E17"/>
    </sheetView>
  </sheetViews>
  <sheetFormatPr defaultRowHeight="15" x14ac:dyDescent="0.25"/>
  <cols>
    <col min="2" max="2" width="29.28515625" customWidth="1"/>
    <col min="3" max="3" width="50.85546875" customWidth="1"/>
    <col min="4" max="4" width="18.42578125" customWidth="1"/>
    <col min="5" max="5" width="31.85546875" customWidth="1"/>
    <col min="6" max="6" width="22.42578125" customWidth="1"/>
    <col min="7" max="7" width="16.140625" customWidth="1"/>
    <col min="8" max="8" width="15.5703125" customWidth="1"/>
    <col min="9" max="9" width="14" customWidth="1"/>
    <col min="10" max="10" width="17.42578125" customWidth="1"/>
    <col min="12" max="12" width="19.5703125" customWidth="1"/>
  </cols>
  <sheetData>
    <row r="1" spans="1:12" ht="15.75" x14ac:dyDescent="0.25">
      <c r="A1" s="55" t="s">
        <v>10</v>
      </c>
      <c r="B1" s="56" t="s">
        <v>11</v>
      </c>
      <c r="C1" s="56" t="s">
        <v>12</v>
      </c>
      <c r="D1" s="56" t="s">
        <v>13</v>
      </c>
      <c r="E1" s="56" t="s">
        <v>9</v>
      </c>
      <c r="F1" s="56" t="s">
        <v>14</v>
      </c>
      <c r="G1" s="56" t="s">
        <v>15</v>
      </c>
      <c r="H1" s="56" t="s">
        <v>16</v>
      </c>
      <c r="I1" s="56" t="s">
        <v>17</v>
      </c>
      <c r="J1" s="56" t="s">
        <v>18</v>
      </c>
      <c r="K1" s="56" t="s">
        <v>19</v>
      </c>
      <c r="L1" s="57" t="s">
        <v>20</v>
      </c>
    </row>
    <row r="2" spans="1:12" ht="15.75" x14ac:dyDescent="0.25">
      <c r="A2" s="53">
        <v>2020</v>
      </c>
      <c r="B2" s="38">
        <v>10</v>
      </c>
      <c r="C2" s="38">
        <v>8</v>
      </c>
      <c r="D2" s="38">
        <v>5</v>
      </c>
      <c r="E2" s="38">
        <v>0</v>
      </c>
      <c r="F2" s="38">
        <v>0</v>
      </c>
      <c r="G2" s="38">
        <v>0</v>
      </c>
      <c r="H2" s="38">
        <v>1</v>
      </c>
      <c r="I2" s="38">
        <v>1</v>
      </c>
      <c r="J2" s="38">
        <v>1</v>
      </c>
      <c r="K2" s="38">
        <v>0</v>
      </c>
      <c r="L2" s="54">
        <v>2</v>
      </c>
    </row>
    <row r="3" spans="1:12" ht="15.75" x14ac:dyDescent="0.25">
      <c r="A3" s="53">
        <v>2021</v>
      </c>
      <c r="B3" s="38">
        <v>67</v>
      </c>
      <c r="C3" s="38">
        <v>50</v>
      </c>
      <c r="D3" s="38">
        <v>36</v>
      </c>
      <c r="E3" s="38">
        <v>4</v>
      </c>
      <c r="F3" s="38">
        <v>5</v>
      </c>
      <c r="G3" s="38">
        <v>0</v>
      </c>
      <c r="H3" s="38">
        <v>3</v>
      </c>
      <c r="I3" s="38">
        <v>2</v>
      </c>
      <c r="J3" s="38">
        <v>0</v>
      </c>
      <c r="K3" s="38">
        <v>0</v>
      </c>
      <c r="L3" s="54">
        <v>17</v>
      </c>
    </row>
    <row r="4" spans="1:12" ht="15.75" x14ac:dyDescent="0.25">
      <c r="A4" s="53">
        <v>2022</v>
      </c>
      <c r="B4" s="38">
        <v>44</v>
      </c>
      <c r="C4" s="38">
        <v>26</v>
      </c>
      <c r="D4" s="38">
        <v>18</v>
      </c>
      <c r="E4" s="38">
        <v>0</v>
      </c>
      <c r="F4" s="38">
        <v>3</v>
      </c>
      <c r="G4" s="38">
        <v>0</v>
      </c>
      <c r="H4" s="38">
        <v>1</v>
      </c>
      <c r="I4" s="38">
        <v>4</v>
      </c>
      <c r="J4" s="38">
        <v>0</v>
      </c>
      <c r="K4" s="38">
        <v>0</v>
      </c>
      <c r="L4" s="54">
        <v>18</v>
      </c>
    </row>
    <row r="5" spans="1:12" ht="15.75" x14ac:dyDescent="0.25">
      <c r="A5" s="53">
        <v>2023</v>
      </c>
      <c r="B5" s="38">
        <v>37</v>
      </c>
      <c r="C5" s="38">
        <v>14</v>
      </c>
      <c r="D5" s="38">
        <v>10</v>
      </c>
      <c r="E5" s="38">
        <v>0</v>
      </c>
      <c r="F5" s="38">
        <v>0</v>
      </c>
      <c r="G5" s="38">
        <v>0</v>
      </c>
      <c r="H5" s="38">
        <v>0</v>
      </c>
      <c r="I5" s="38">
        <v>2</v>
      </c>
      <c r="J5" s="38">
        <v>1</v>
      </c>
      <c r="K5" s="38">
        <v>1</v>
      </c>
      <c r="L5" s="54">
        <v>23</v>
      </c>
    </row>
    <row r="6" spans="1:12" ht="15.75" x14ac:dyDescent="0.25">
      <c r="A6" s="53">
        <v>2024</v>
      </c>
      <c r="B6" s="38">
        <v>31</v>
      </c>
      <c r="C6" s="38">
        <v>3</v>
      </c>
      <c r="D6" s="38">
        <v>2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1</v>
      </c>
      <c r="K6" s="38">
        <v>0</v>
      </c>
      <c r="L6" s="54">
        <v>28</v>
      </c>
    </row>
    <row r="8" spans="1:12" ht="15.75" x14ac:dyDescent="0.25">
      <c r="A8" s="55" t="s">
        <v>10</v>
      </c>
      <c r="B8" s="56" t="s">
        <v>38</v>
      </c>
      <c r="C8" s="56" t="s">
        <v>39</v>
      </c>
      <c r="D8" s="56" t="s">
        <v>40</v>
      </c>
      <c r="E8" s="56" t="s">
        <v>41</v>
      </c>
      <c r="F8" s="56" t="s">
        <v>42</v>
      </c>
      <c r="G8" s="57" t="s">
        <v>43</v>
      </c>
    </row>
    <row r="9" spans="1:12" ht="15.75" x14ac:dyDescent="0.25">
      <c r="A9" s="53">
        <v>2020</v>
      </c>
      <c r="B9" s="38">
        <v>6</v>
      </c>
      <c r="C9" s="38">
        <v>1</v>
      </c>
      <c r="D9" s="38">
        <v>0</v>
      </c>
      <c r="E9" s="38">
        <v>0</v>
      </c>
      <c r="F9" s="38">
        <v>1</v>
      </c>
      <c r="G9" s="54">
        <v>2</v>
      </c>
    </row>
    <row r="10" spans="1:12" ht="15.75" x14ac:dyDescent="0.25">
      <c r="A10" s="53">
        <v>2021</v>
      </c>
      <c r="B10" s="38">
        <v>28</v>
      </c>
      <c r="C10" s="38">
        <v>3</v>
      </c>
      <c r="D10" s="38">
        <v>4</v>
      </c>
      <c r="E10" s="38">
        <v>5</v>
      </c>
      <c r="F10" s="38">
        <v>6</v>
      </c>
      <c r="G10" s="54">
        <v>21</v>
      </c>
    </row>
    <row r="11" spans="1:12" ht="15.75" x14ac:dyDescent="0.25">
      <c r="A11" s="53">
        <v>2022</v>
      </c>
      <c r="B11" s="38">
        <v>24</v>
      </c>
      <c r="C11" s="38">
        <v>7</v>
      </c>
      <c r="D11" s="38">
        <v>1</v>
      </c>
      <c r="E11" s="38">
        <v>0</v>
      </c>
      <c r="F11" s="38">
        <v>1</v>
      </c>
      <c r="G11" s="54">
        <v>11</v>
      </c>
    </row>
    <row r="12" spans="1:12" ht="15.75" x14ac:dyDescent="0.25">
      <c r="A12" s="53">
        <v>2023</v>
      </c>
      <c r="B12" s="38">
        <v>20</v>
      </c>
      <c r="C12" s="38">
        <v>5</v>
      </c>
      <c r="D12" s="38">
        <v>0</v>
      </c>
      <c r="E12" s="38">
        <v>1</v>
      </c>
      <c r="F12" s="38">
        <v>3</v>
      </c>
      <c r="G12" s="54">
        <v>8</v>
      </c>
    </row>
    <row r="13" spans="1:12" ht="15.75" x14ac:dyDescent="0.25">
      <c r="A13" s="58">
        <v>2024</v>
      </c>
      <c r="B13" s="39">
        <v>0</v>
      </c>
      <c r="C13" s="39">
        <v>7</v>
      </c>
      <c r="D13" s="39">
        <v>3</v>
      </c>
      <c r="E13" s="39">
        <v>0</v>
      </c>
      <c r="F13" s="39">
        <v>6</v>
      </c>
      <c r="G13" s="59">
        <v>15</v>
      </c>
    </row>
    <row r="16" spans="1:12" ht="15.75" x14ac:dyDescent="0.25">
      <c r="A16" s="41" t="s">
        <v>10</v>
      </c>
      <c r="B16" s="41" t="s">
        <v>47</v>
      </c>
      <c r="C16" s="49" t="s">
        <v>393</v>
      </c>
      <c r="D16" s="52" t="s">
        <v>396</v>
      </c>
    </row>
    <row r="17" spans="1:4" x14ac:dyDescent="0.25">
      <c r="A17" s="40">
        <v>2020</v>
      </c>
      <c r="B17" s="44">
        <v>448</v>
      </c>
      <c r="C17" s="50">
        <v>8</v>
      </c>
      <c r="D17" s="60">
        <f>B17*C17</f>
        <v>3584</v>
      </c>
    </row>
    <row r="18" spans="1:4" x14ac:dyDescent="0.25">
      <c r="A18" s="40">
        <v>2021</v>
      </c>
      <c r="B18" s="44">
        <v>503</v>
      </c>
      <c r="C18" s="50">
        <v>50</v>
      </c>
      <c r="D18" s="60">
        <f t="shared" ref="D18:D21" si="0">B18*C18</f>
        <v>25150</v>
      </c>
    </row>
    <row r="19" spans="1:4" x14ac:dyDescent="0.25">
      <c r="A19" s="40">
        <v>2022</v>
      </c>
      <c r="B19" s="44">
        <v>323</v>
      </c>
      <c r="C19" s="50">
        <v>26</v>
      </c>
      <c r="D19" s="60">
        <f t="shared" si="0"/>
        <v>8398</v>
      </c>
    </row>
    <row r="20" spans="1:4" x14ac:dyDescent="0.25">
      <c r="A20" s="40">
        <v>2023</v>
      </c>
      <c r="B20" s="44">
        <v>182</v>
      </c>
      <c r="C20" s="50">
        <v>14</v>
      </c>
      <c r="D20" s="60">
        <f t="shared" si="0"/>
        <v>2548</v>
      </c>
    </row>
    <row r="21" spans="1:4" x14ac:dyDescent="0.25">
      <c r="A21" s="47">
        <v>2024</v>
      </c>
      <c r="B21" s="48">
        <v>63</v>
      </c>
      <c r="C21" s="51">
        <v>3</v>
      </c>
      <c r="D21" s="60">
        <f t="shared" si="0"/>
        <v>189</v>
      </c>
    </row>
    <row r="23" spans="1:4" x14ac:dyDescent="0.25">
      <c r="B23">
        <f>39869/101</f>
        <v>394.74257425742576</v>
      </c>
    </row>
  </sheetData>
  <pageMargins left="0.511811024" right="0.511811024" top="0.78740157499999996" bottom="0.78740157499999996" header="0.31496062000000002" footer="0.31496062000000002"/>
  <tableParts count="3">
    <tablePart r:id="rId1"/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02E22-55EA-47A7-A364-05E5FB4566EB}">
  <dimension ref="A1:L23"/>
  <sheetViews>
    <sheetView showGridLines="0" topLeftCell="G1" workbookViewId="0">
      <selection activeCell="G21" sqref="G21"/>
    </sheetView>
  </sheetViews>
  <sheetFormatPr defaultRowHeight="15" x14ac:dyDescent="0.25"/>
  <cols>
    <col min="1" max="1" width="18.42578125" bestFit="1" customWidth="1"/>
    <col min="2" max="2" width="26.42578125" bestFit="1" customWidth="1"/>
    <col min="3" max="3" width="18.42578125" bestFit="1" customWidth="1"/>
    <col min="4" max="4" width="32.7109375" bestFit="1" customWidth="1"/>
    <col min="5" max="5" width="18" bestFit="1" customWidth="1"/>
    <col min="6" max="6" width="21.7109375" bestFit="1" customWidth="1"/>
    <col min="7" max="7" width="20.140625" bestFit="1" customWidth="1"/>
    <col min="8" max="8" width="19.28515625" bestFit="1" customWidth="1"/>
    <col min="9" max="9" width="18.42578125" bestFit="1" customWidth="1"/>
    <col min="10" max="10" width="17.42578125" bestFit="1" customWidth="1"/>
    <col min="11" max="11" width="12.7109375" bestFit="1" customWidth="1"/>
    <col min="12" max="12" width="23" bestFit="1" customWidth="1"/>
    <col min="13" max="13" width="27.5703125" bestFit="1" customWidth="1"/>
  </cols>
  <sheetData>
    <row r="1" spans="1:12" x14ac:dyDescent="0.25">
      <c r="A1" s="61" t="s">
        <v>397</v>
      </c>
      <c r="B1" t="s">
        <v>399</v>
      </c>
      <c r="C1" t="s">
        <v>400</v>
      </c>
      <c r="D1" t="s">
        <v>401</v>
      </c>
      <c r="E1" t="s">
        <v>402</v>
      </c>
      <c r="F1" t="s">
        <v>403</v>
      </c>
      <c r="G1" t="s">
        <v>404</v>
      </c>
      <c r="H1" t="s">
        <v>405</v>
      </c>
      <c r="I1" t="s">
        <v>406</v>
      </c>
      <c r="J1" t="s">
        <v>407</v>
      </c>
      <c r="K1" t="s">
        <v>408</v>
      </c>
      <c r="L1" t="s">
        <v>409</v>
      </c>
    </row>
    <row r="2" spans="1:12" x14ac:dyDescent="0.25">
      <c r="A2" s="62" t="s">
        <v>410</v>
      </c>
      <c r="B2" s="63">
        <v>10</v>
      </c>
      <c r="C2" s="63">
        <v>8</v>
      </c>
      <c r="D2" s="63">
        <v>5</v>
      </c>
      <c r="E2" s="63">
        <v>0</v>
      </c>
      <c r="F2" s="63">
        <v>0</v>
      </c>
      <c r="G2" s="63">
        <v>0</v>
      </c>
      <c r="H2" s="63">
        <v>1</v>
      </c>
      <c r="I2" s="63">
        <v>1</v>
      </c>
      <c r="J2" s="63">
        <v>1</v>
      </c>
      <c r="K2" s="63">
        <v>0</v>
      </c>
      <c r="L2" s="63">
        <v>2</v>
      </c>
    </row>
    <row r="3" spans="1:12" x14ac:dyDescent="0.25">
      <c r="A3" s="62" t="s">
        <v>411</v>
      </c>
      <c r="B3" s="63">
        <v>67</v>
      </c>
      <c r="C3" s="63">
        <v>50</v>
      </c>
      <c r="D3" s="63">
        <v>36</v>
      </c>
      <c r="E3" s="63">
        <v>4</v>
      </c>
      <c r="F3" s="63">
        <v>5</v>
      </c>
      <c r="G3" s="63">
        <v>0</v>
      </c>
      <c r="H3" s="63">
        <v>3</v>
      </c>
      <c r="I3" s="63">
        <v>2</v>
      </c>
      <c r="J3" s="63">
        <v>0</v>
      </c>
      <c r="K3" s="63">
        <v>0</v>
      </c>
      <c r="L3" s="63">
        <v>17</v>
      </c>
    </row>
    <row r="4" spans="1:12" x14ac:dyDescent="0.25">
      <c r="A4" s="62" t="s">
        <v>412</v>
      </c>
      <c r="B4" s="63">
        <v>44</v>
      </c>
      <c r="C4" s="63">
        <v>26</v>
      </c>
      <c r="D4" s="63">
        <v>18</v>
      </c>
      <c r="E4" s="63">
        <v>0</v>
      </c>
      <c r="F4" s="63">
        <v>3</v>
      </c>
      <c r="G4" s="63">
        <v>0</v>
      </c>
      <c r="H4" s="63">
        <v>1</v>
      </c>
      <c r="I4" s="63">
        <v>4</v>
      </c>
      <c r="J4" s="63">
        <v>0</v>
      </c>
      <c r="K4" s="63">
        <v>0</v>
      </c>
      <c r="L4" s="63">
        <v>18</v>
      </c>
    </row>
    <row r="5" spans="1:12" x14ac:dyDescent="0.25">
      <c r="A5" s="62" t="s">
        <v>413</v>
      </c>
      <c r="B5" s="63">
        <v>37</v>
      </c>
      <c r="C5" s="63">
        <v>14</v>
      </c>
      <c r="D5" s="63">
        <v>10</v>
      </c>
      <c r="E5" s="63">
        <v>0</v>
      </c>
      <c r="F5" s="63">
        <v>0</v>
      </c>
      <c r="G5" s="63">
        <v>0</v>
      </c>
      <c r="H5" s="63">
        <v>0</v>
      </c>
      <c r="I5" s="63">
        <v>2</v>
      </c>
      <c r="J5" s="63">
        <v>1</v>
      </c>
      <c r="K5" s="63">
        <v>1</v>
      </c>
      <c r="L5" s="63">
        <v>23</v>
      </c>
    </row>
    <row r="6" spans="1:12" x14ac:dyDescent="0.25">
      <c r="A6" s="62" t="s">
        <v>414</v>
      </c>
      <c r="B6" s="63">
        <v>31</v>
      </c>
      <c r="C6" s="63">
        <v>3</v>
      </c>
      <c r="D6" s="63">
        <v>2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1</v>
      </c>
      <c r="K6" s="63">
        <v>0</v>
      </c>
      <c r="L6" s="63">
        <v>28</v>
      </c>
    </row>
    <row r="7" spans="1:12" x14ac:dyDescent="0.25">
      <c r="A7" s="62" t="s">
        <v>398</v>
      </c>
      <c r="B7" s="63">
        <v>189</v>
      </c>
      <c r="C7" s="63">
        <v>101</v>
      </c>
      <c r="D7" s="63">
        <v>71</v>
      </c>
      <c r="E7" s="63">
        <v>4</v>
      </c>
      <c r="F7" s="63">
        <v>8</v>
      </c>
      <c r="G7" s="63">
        <v>0</v>
      </c>
      <c r="H7" s="63">
        <v>5</v>
      </c>
      <c r="I7" s="63">
        <v>9</v>
      </c>
      <c r="J7" s="63">
        <v>3</v>
      </c>
      <c r="K7" s="63">
        <v>1</v>
      </c>
      <c r="L7" s="63">
        <v>88</v>
      </c>
    </row>
    <row r="9" spans="1:12" x14ac:dyDescent="0.25">
      <c r="A9" s="61" t="s">
        <v>397</v>
      </c>
      <c r="B9" t="s">
        <v>415</v>
      </c>
      <c r="C9" t="s">
        <v>416</v>
      </c>
      <c r="D9" t="s">
        <v>417</v>
      </c>
      <c r="E9" t="s">
        <v>418</v>
      </c>
      <c r="F9" t="s">
        <v>419</v>
      </c>
      <c r="G9" t="s">
        <v>420</v>
      </c>
    </row>
    <row r="10" spans="1:12" x14ac:dyDescent="0.25">
      <c r="A10" s="62">
        <v>2020</v>
      </c>
      <c r="B10" s="63">
        <v>6</v>
      </c>
      <c r="C10" s="63">
        <v>1</v>
      </c>
      <c r="D10" s="63">
        <v>0</v>
      </c>
      <c r="E10" s="63">
        <v>0</v>
      </c>
      <c r="F10" s="63">
        <v>1</v>
      </c>
      <c r="G10" s="63">
        <v>2</v>
      </c>
    </row>
    <row r="11" spans="1:12" x14ac:dyDescent="0.25">
      <c r="A11" s="62">
        <v>2021</v>
      </c>
      <c r="B11" s="63">
        <v>28</v>
      </c>
      <c r="C11" s="63">
        <v>3</v>
      </c>
      <c r="D11" s="63">
        <v>4</v>
      </c>
      <c r="E11" s="63">
        <v>5</v>
      </c>
      <c r="F11" s="63">
        <v>6</v>
      </c>
      <c r="G11" s="63">
        <v>21</v>
      </c>
    </row>
    <row r="12" spans="1:12" x14ac:dyDescent="0.25">
      <c r="A12" s="62">
        <v>2022</v>
      </c>
      <c r="B12" s="63">
        <v>24</v>
      </c>
      <c r="C12" s="63">
        <v>7</v>
      </c>
      <c r="D12" s="63">
        <v>1</v>
      </c>
      <c r="E12" s="63">
        <v>0</v>
      </c>
      <c r="F12" s="63">
        <v>1</v>
      </c>
      <c r="G12" s="63">
        <v>11</v>
      </c>
    </row>
    <row r="13" spans="1:12" x14ac:dyDescent="0.25">
      <c r="A13" s="62">
        <v>2023</v>
      </c>
      <c r="B13" s="63">
        <v>20</v>
      </c>
      <c r="C13" s="63">
        <v>5</v>
      </c>
      <c r="D13" s="63">
        <v>0</v>
      </c>
      <c r="E13" s="63">
        <v>1</v>
      </c>
      <c r="F13" s="63">
        <v>3</v>
      </c>
      <c r="G13" s="63">
        <v>8</v>
      </c>
    </row>
    <row r="14" spans="1:12" x14ac:dyDescent="0.25">
      <c r="A14" s="62">
        <v>2024</v>
      </c>
      <c r="B14" s="63">
        <v>0</v>
      </c>
      <c r="C14" s="63">
        <v>7</v>
      </c>
      <c r="D14" s="63">
        <v>3</v>
      </c>
      <c r="E14" s="63">
        <v>0</v>
      </c>
      <c r="F14" s="63">
        <v>6</v>
      </c>
      <c r="G14" s="63">
        <v>15</v>
      </c>
    </row>
    <row r="15" spans="1:12" x14ac:dyDescent="0.25">
      <c r="A15" s="62" t="s">
        <v>398</v>
      </c>
      <c r="B15" s="63">
        <v>78</v>
      </c>
      <c r="C15" s="63">
        <v>23</v>
      </c>
      <c r="D15" s="63">
        <v>8</v>
      </c>
      <c r="E15" s="63">
        <v>6</v>
      </c>
      <c r="F15" s="63">
        <v>17</v>
      </c>
      <c r="G15" s="63">
        <v>57</v>
      </c>
    </row>
    <row r="17" spans="3:4" x14ac:dyDescent="0.25">
      <c r="C17" s="61" t="s">
        <v>397</v>
      </c>
      <c r="D17" t="s">
        <v>421</v>
      </c>
    </row>
    <row r="18" spans="3:4" x14ac:dyDescent="0.25">
      <c r="C18" s="62">
        <v>2020</v>
      </c>
      <c r="D18" s="63">
        <v>448</v>
      </c>
    </row>
    <row r="19" spans="3:4" x14ac:dyDescent="0.25">
      <c r="C19" s="62">
        <v>2021</v>
      </c>
      <c r="D19" s="63">
        <v>503</v>
      </c>
    </row>
    <row r="20" spans="3:4" x14ac:dyDescent="0.25">
      <c r="C20" s="62">
        <v>2022</v>
      </c>
      <c r="D20" s="63">
        <v>323</v>
      </c>
    </row>
    <row r="21" spans="3:4" x14ac:dyDescent="0.25">
      <c r="C21" s="62">
        <v>2023</v>
      </c>
      <c r="D21" s="63">
        <v>182</v>
      </c>
    </row>
    <row r="22" spans="3:4" x14ac:dyDescent="0.25">
      <c r="C22" s="62">
        <v>2024</v>
      </c>
      <c r="D22" s="63">
        <v>63</v>
      </c>
    </row>
    <row r="23" spans="3:4" x14ac:dyDescent="0.25">
      <c r="C23" s="62" t="s">
        <v>398</v>
      </c>
      <c r="D23" s="63">
        <v>1519</v>
      </c>
    </row>
  </sheetData>
  <pageMargins left="0.511811024" right="0.511811024" top="0.78740157499999996" bottom="0.78740157499999996" header="0.31496062000000002" footer="0.31496062000000002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12E19-679C-4535-A85B-B533C64E4F8F}">
  <dimension ref="A1"/>
  <sheetViews>
    <sheetView zoomScale="68" zoomScaleNormal="68" workbookViewId="0">
      <selection activeCell="X16" sqref="X16"/>
    </sheetView>
  </sheetViews>
  <sheetFormatPr defaultRowHeight="15" x14ac:dyDescent="0.25"/>
  <cols>
    <col min="1" max="16384" width="9.140625" style="64"/>
  </cols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2020</vt:lpstr>
      <vt:lpstr>2021</vt:lpstr>
      <vt:lpstr>2022</vt:lpstr>
      <vt:lpstr>2023</vt:lpstr>
      <vt:lpstr>2024</vt:lpstr>
      <vt:lpstr>Resumo</vt:lpstr>
      <vt:lpstr>Processos Totais</vt:lpstr>
      <vt:lpstr>Dashboard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Igor Morais Bezerra Calixto</dc:creator>
  <cp:keywords/>
  <dc:description/>
  <cp:lastModifiedBy>Igor Morais Bezerra Calixto</cp:lastModifiedBy>
  <cp:revision/>
  <dcterms:created xsi:type="dcterms:W3CDTF">2024-08-22T12:30:46Z</dcterms:created>
  <dcterms:modified xsi:type="dcterms:W3CDTF">2024-10-10T20:23:48Z</dcterms:modified>
  <cp:category/>
  <cp:contentStatus/>
</cp:coreProperties>
</file>