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 Medeiros\Desktop\PDA 2025-2026\PROEG\"/>
    </mc:Choice>
  </mc:AlternateContent>
  <xr:revisionPtr revIDLastSave="0" documentId="13_ncr:1_{86EFF34E-53FD-434B-8F87-49E49C624EE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025_UFAM EM NUM_ANO BASE 2024" sheetId="1" r:id="rId1"/>
  </sheets>
  <definedNames>
    <definedName name="_Toc472430466" localSheetId="0">'2025_UFAM EM NUM_ANO BASE 2024'!$B$1</definedName>
    <definedName name="_Toc472430467" localSheetId="0">#REF!</definedName>
    <definedName name="_Toc472430468" localSheetId="0">#REF!</definedName>
    <definedName name="_Toc472430469" localSheetId="0">'2025_UFAM EM NUM_ANO BASE 2024'!$C$1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6" i="1" l="1"/>
  <c r="N176" i="1"/>
  <c r="L176" i="1"/>
  <c r="M174" i="1"/>
  <c r="N174" i="1"/>
  <c r="L174" i="1"/>
  <c r="M135" i="1"/>
  <c r="N135" i="1"/>
  <c r="L135" i="1"/>
  <c r="M137" i="1"/>
  <c r="M139" i="1" s="1"/>
  <c r="N137" i="1"/>
  <c r="L137" i="1"/>
  <c r="M98" i="1"/>
  <c r="N98" i="1"/>
  <c r="M96" i="1"/>
  <c r="N96" i="1"/>
  <c r="L96" i="1"/>
  <c r="L98" i="1"/>
  <c r="O91" i="1"/>
  <c r="O92" i="1"/>
  <c r="O93" i="1"/>
  <c r="O94" i="1"/>
  <c r="O90" i="1"/>
  <c r="J59" i="1"/>
  <c r="K59" i="1"/>
  <c r="I59" i="1"/>
  <c r="J57" i="1"/>
  <c r="K57" i="1"/>
  <c r="I57" i="1"/>
  <c r="J61" i="1" l="1"/>
  <c r="M100" i="1"/>
  <c r="M178" i="1"/>
  <c r="L139" i="1"/>
  <c r="K61" i="1"/>
  <c r="O98" i="1"/>
  <c r="L100" i="1"/>
  <c r="N100" i="1"/>
  <c r="N178" i="1"/>
  <c r="I61" i="1"/>
  <c r="N139" i="1"/>
  <c r="L178" i="1"/>
  <c r="M361" i="1"/>
  <c r="O361" i="1"/>
  <c r="O354" i="1"/>
  <c r="M291" i="1"/>
  <c r="L291" i="1"/>
  <c r="M258" i="1"/>
  <c r="L258" i="1"/>
  <c r="L282" i="1"/>
  <c r="M274" i="1"/>
  <c r="L274" i="1"/>
  <c r="Q317" i="1"/>
  <c r="P317" i="1"/>
  <c r="M198" i="1"/>
  <c r="L198" i="1"/>
  <c r="O198" i="1"/>
  <c r="M354" i="1" l="1"/>
  <c r="M238" i="1"/>
  <c r="L238" i="1"/>
  <c r="M211" i="1"/>
  <c r="O133" i="1" l="1"/>
  <c r="O130" i="1"/>
  <c r="O131" i="1"/>
  <c r="O132" i="1"/>
  <c r="O129" i="1"/>
  <c r="O125" i="1"/>
  <c r="O126" i="1"/>
  <c r="O124" i="1"/>
  <c r="O118" i="1"/>
  <c r="O119" i="1"/>
  <c r="O120" i="1"/>
  <c r="O121" i="1"/>
  <c r="O117" i="1"/>
  <c r="O106" i="1"/>
  <c r="O107" i="1"/>
  <c r="O108" i="1"/>
  <c r="O109" i="1"/>
  <c r="O110" i="1"/>
  <c r="O111" i="1"/>
  <c r="O112" i="1"/>
  <c r="O113" i="1"/>
  <c r="O114" i="1"/>
  <c r="O105" i="1"/>
  <c r="O137" i="1" l="1"/>
  <c r="O139" i="1" s="1"/>
  <c r="O135" i="1"/>
  <c r="I18" i="1"/>
  <c r="H18" i="1"/>
  <c r="H20" i="1" s="1"/>
  <c r="I10" i="1"/>
  <c r="I20" i="1" l="1"/>
  <c r="L211" i="1" l="1"/>
  <c r="G10" i="1" l="1"/>
  <c r="G20" i="1" s="1"/>
  <c r="F20" i="1"/>
  <c r="O100" i="1"/>
  <c r="O96" i="1"/>
  <c r="O87" i="1"/>
  <c r="O79" i="1"/>
  <c r="O80" i="1"/>
  <c r="O73" i="1"/>
  <c r="O78" i="1"/>
  <c r="O74" i="1"/>
  <c r="O71" i="1"/>
  <c r="O68" i="1"/>
  <c r="O85" i="1"/>
  <c r="O72" i="1"/>
  <c r="O67" i="1"/>
  <c r="O70" i="1"/>
  <c r="O75" i="1"/>
  <c r="O66" i="1"/>
  <c r="O82" i="1"/>
  <c r="O86" i="1"/>
  <c r="O69" i="1"/>
  <c r="O81" i="1"/>
</calcChain>
</file>

<file path=xl/sharedStrings.xml><?xml version="1.0" encoding="utf-8"?>
<sst xmlns="http://schemas.openxmlformats.org/spreadsheetml/2006/main" count="328" uniqueCount="207">
  <si>
    <t>Nº</t>
  </si>
  <si>
    <t>1.</t>
  </si>
  <si>
    <t>2.</t>
  </si>
  <si>
    <t>GRADUAÇÃO - INTERIOR</t>
  </si>
  <si>
    <t>2.1</t>
  </si>
  <si>
    <t>Benjamin Constant</t>
  </si>
  <si>
    <t>2.2</t>
  </si>
  <si>
    <t>Itacoatiara</t>
  </si>
  <si>
    <t>2.3</t>
  </si>
  <si>
    <t>Coari</t>
  </si>
  <si>
    <t>2.4</t>
  </si>
  <si>
    <t>Humaitá</t>
  </si>
  <si>
    <t>Parintins</t>
  </si>
  <si>
    <t>TOTAL DE CURSOS OFERTADOS – GRADUAÇÃO</t>
  </si>
  <si>
    <t>UNIDADE ACADÊMICA</t>
  </si>
  <si>
    <t>4.1</t>
  </si>
  <si>
    <t>5.1</t>
  </si>
  <si>
    <t>5.2</t>
  </si>
  <si>
    <t>TOTAL</t>
  </si>
  <si>
    <t>CAMPUS MANAUS – SETOR NORTE</t>
  </si>
  <si>
    <t>FD - Faculdade de Direito</t>
  </si>
  <si>
    <t>FES - Faculdade de Estudos Sociais</t>
  </si>
  <si>
    <t>FACED - Faculdade de Educação</t>
  </si>
  <si>
    <t>FIC - Faculdade de Informação e Comunicação</t>
  </si>
  <si>
    <t>FLET - Faculdade de Letras</t>
  </si>
  <si>
    <t>FAARTES - Faculdade de Artes</t>
  </si>
  <si>
    <t>FT - Faculdade de Tecnologia</t>
  </si>
  <si>
    <t>ICE - Instituto de Ciências Exatas</t>
  </si>
  <si>
    <t>ICOMP - Instituto de Computação</t>
  </si>
  <si>
    <t>IFCHS - Instituto de Filosofia, Ciências Humanas e Sociais</t>
  </si>
  <si>
    <t>CAMPUS MANAUS – SETOR SUL</t>
  </si>
  <si>
    <t>FCA - Faculdade de Ciências Agrárias</t>
  </si>
  <si>
    <t>FCF - Faculdade de Ciências Farmacêuticas</t>
  </si>
  <si>
    <t>FAPSI - Faculdade de Psicologia</t>
  </si>
  <si>
    <t>FEFF - Faculdade de Educação Física e Fisioterapia</t>
  </si>
  <si>
    <t>ICB - Instituto de Ciências Biológicas</t>
  </si>
  <si>
    <t>CAMPUS MANAUS - UNIDADES EXTERNAS</t>
  </si>
  <si>
    <t>EEM - Escola de Enfermagem</t>
  </si>
  <si>
    <t>FM - Faculdade de Medicina</t>
  </si>
  <si>
    <t>FAO - Faculdade de Odontologia</t>
  </si>
  <si>
    <t>TOTAL  GERAL</t>
  </si>
  <si>
    <t>Campi</t>
  </si>
  <si>
    <t>Total de Cursos Ofertados</t>
  </si>
  <si>
    <t>Vagas ofertadas</t>
  </si>
  <si>
    <t xml:space="preserve">GRADUAÇÃO – CAPITAL </t>
  </si>
  <si>
    <t>PSLIB - Libras</t>
  </si>
  <si>
    <t>3.</t>
  </si>
  <si>
    <t>PSMus</t>
  </si>
  <si>
    <t>Total de Cursos/vagas na Capital</t>
  </si>
  <si>
    <t>Total de Cursos/vagas no Interior</t>
  </si>
  <si>
    <t>Quantitativo de Cursos da graduação ofertados no período de 2020 a 2023</t>
  </si>
  <si>
    <t>TOTAL  DE INGRESSANTES CAPITAL</t>
  </si>
  <si>
    <t>TOTAL  DE INGRESSANTES INTERIOR</t>
  </si>
  <si>
    <t>Cursos de Graduação - PARFOR, EAD E LICENCIATURA INDÍGENA</t>
  </si>
  <si>
    <t>1.1</t>
  </si>
  <si>
    <t>1.2</t>
  </si>
  <si>
    <r>
      <rPr>
        <b/>
        <sz val="11"/>
        <color theme="1"/>
        <rFont val="Calibri"/>
        <family val="2"/>
        <scheme val="minor"/>
      </rPr>
      <t xml:space="preserve">Peddagogia - </t>
    </r>
    <r>
      <rPr>
        <sz val="11"/>
        <color theme="1"/>
        <rFont val="Calibri"/>
        <family val="2"/>
        <scheme val="minor"/>
      </rPr>
      <t>PARFOR - Programa de Formação Docente</t>
    </r>
  </si>
  <si>
    <t>6.1</t>
  </si>
  <si>
    <t>7.1</t>
  </si>
  <si>
    <t>7.2</t>
  </si>
  <si>
    <t>Licenciatura Indígena</t>
  </si>
  <si>
    <t>FCA - Faculdade e Ciências Agrárias</t>
  </si>
  <si>
    <t>8.1</t>
  </si>
  <si>
    <t>TOTAL DE INGRESSANTES</t>
  </si>
  <si>
    <t>SISU - Sistema de Seleção Unificada</t>
  </si>
  <si>
    <t>PSC - Processo Seletivo Contínuo</t>
  </si>
  <si>
    <t>PSI - Processo Seletivo para o Interior</t>
  </si>
  <si>
    <t>PSMUS - Processo Seletivo de Musica</t>
  </si>
  <si>
    <t>PSELIB - Processo Seletivo de Libras</t>
  </si>
  <si>
    <t>Mandado Judicial</t>
  </si>
  <si>
    <t>01 - GRADUAÇÃO - CAPITAL</t>
  </si>
  <si>
    <t>PEC-G</t>
  </si>
  <si>
    <t>PSIND - Processo Seletivo para Indigena</t>
  </si>
  <si>
    <t>Mandado CEG</t>
  </si>
  <si>
    <t>Transferência Ex-Offício</t>
  </si>
  <si>
    <t>Total de Ingressantes POR PROCESSO SELETIVO nas Unidades Acadêmicas da Capital</t>
  </si>
  <si>
    <t>Total de Ingressantes POR PROCESSO SELETIVO nas Unidades Acadêmicas do Interior</t>
  </si>
  <si>
    <t>PSEaD - Processo Seletivo de Ensino a Distância</t>
  </si>
  <si>
    <t>INGRESSANTES POR PROCESSO SELETIVO</t>
  </si>
  <si>
    <t>MATRICULADOS</t>
  </si>
  <si>
    <t>PA421 - PEDAGOGIA - BARREIRINHA</t>
  </si>
  <si>
    <t>PA422 - PEDAGOGIA - ALVARÃES</t>
  </si>
  <si>
    <t>PA423 - PEDAGOGIA - URUCARÁ</t>
  </si>
  <si>
    <t>PA424 - PEDAGOGIA - FONTE BOA</t>
  </si>
  <si>
    <t>PA425 - PEDAGOGIA - ITAMARATI</t>
  </si>
  <si>
    <t>PA426 -  PEDAGOGIA - JURUÁ</t>
  </si>
  <si>
    <t>PA427 - PEDAGOGIA - BENJAMIN CONSTAT</t>
  </si>
  <si>
    <t>PA428 - PEDAGOGIA - BORBA</t>
  </si>
  <si>
    <t>FE28 - FORMAÇÃO DE PROFESSORES INDÍGENAS - MANAUS</t>
  </si>
  <si>
    <t>PA432 - Letras - Lingua Inglesa - BORBA</t>
  </si>
  <si>
    <t>PA430- Letras - Lingua Portuguesa - TONANTINS</t>
  </si>
  <si>
    <t>PA243 - Matemática - ITACOATIARA</t>
  </si>
  <si>
    <t>PA429- Letras - Lingua Portuguesa - SANTA IZABEL DO RIO NEGRO</t>
  </si>
  <si>
    <t>PA431- Geografia - UARINI (PARFOR)</t>
  </si>
  <si>
    <t>PA433 - História - SANTO ANTONIO DO IÇA (PARFOR)</t>
  </si>
  <si>
    <t>PA434 - História - HUMAITÁ (PARFOR)</t>
  </si>
  <si>
    <t>IH33 - Lic. Indigena Politicas Educacionais e Desenvolvimento Sustentável - Baniwa</t>
  </si>
  <si>
    <t>IH33 - Lic. Indigena Politicas Educacionais e Desenvolvimento Sustentável - Tukano</t>
  </si>
  <si>
    <t>IH33 - Lic. Indigena Politicas Educacionais e Desenvolvimento Sustentável - Nheengatu</t>
  </si>
  <si>
    <t>IH70 - MUSICA - EAD - COARI</t>
  </si>
  <si>
    <t>IH71 - MUSICA - EAD - TACOATIARA</t>
  </si>
  <si>
    <t>IH72 - MUSICA - EAD - MANACAPURU</t>
  </si>
  <si>
    <t>IH73 - MUSICA - EAD - PARINTINS</t>
  </si>
  <si>
    <t>IH74 - MUSICA - EAD - TABATINGA</t>
  </si>
  <si>
    <t>Licenciatura Indigena</t>
  </si>
  <si>
    <t>FA69 - Administração - EAD - BOA VISTA/RR</t>
  </si>
  <si>
    <t>FA70 - Administração - EAD - MUCAJAÍ/RR</t>
  </si>
  <si>
    <t>FA71 - Administração - EAD - PORTO VELHO/RO</t>
  </si>
  <si>
    <t>FA72 - Administração - EAD - PRESIDENTE FIGUEIREDO/AM</t>
  </si>
  <si>
    <t>FA73 - Administração - EAD - TABATINGA/AM</t>
  </si>
  <si>
    <t>FA74 - Tecnologia em Gestão Ambiental - EAD - AUTAZES/AM</t>
  </si>
  <si>
    <r>
      <rPr>
        <sz val="11"/>
        <rFont val="Calibri"/>
        <family val="2"/>
        <scheme val="minor"/>
      </rPr>
      <t>IH60</t>
    </r>
    <r>
      <rPr>
        <sz val="11"/>
        <color theme="1"/>
        <rFont val="Calibri"/>
        <family val="2"/>
        <scheme val="minor"/>
      </rPr>
      <t xml:space="preserve"> - Biblioteconomia - EAD - ARIQUEMES/RO</t>
    </r>
  </si>
  <si>
    <r>
      <rPr>
        <sz val="11"/>
        <rFont val="Calibri"/>
        <family val="2"/>
        <scheme val="minor"/>
      </rPr>
      <t>IH61</t>
    </r>
    <r>
      <rPr>
        <sz val="11"/>
        <color theme="1"/>
        <rFont val="Calibri"/>
        <family val="2"/>
        <scheme val="minor"/>
      </rPr>
      <t xml:space="preserve"> - Biblioteconomia - EAD - BOA VISTA /RR</t>
    </r>
  </si>
  <si>
    <r>
      <rPr>
        <sz val="11"/>
        <rFont val="Calibri"/>
        <family val="2"/>
        <scheme val="minor"/>
      </rPr>
      <t>IH62</t>
    </r>
    <r>
      <rPr>
        <sz val="11"/>
        <color theme="1"/>
        <rFont val="Calibri"/>
        <family val="2"/>
        <scheme val="minor"/>
      </rPr>
      <t xml:space="preserve"> - Biblioteconomia - EAD - RIO BRANCO/AC</t>
    </r>
  </si>
  <si>
    <r>
      <rPr>
        <sz val="11"/>
        <rFont val="Calibri"/>
        <family val="2"/>
        <scheme val="minor"/>
      </rPr>
      <t>IH63</t>
    </r>
    <r>
      <rPr>
        <sz val="11"/>
        <color theme="1"/>
        <rFont val="Calibri"/>
        <family val="2"/>
        <scheme val="minor"/>
      </rPr>
      <t xml:space="preserve"> - Biblioteconomia - EAD - COARI/AM</t>
    </r>
  </si>
  <si>
    <r>
      <rPr>
        <sz val="11"/>
        <rFont val="Calibri"/>
        <family val="2"/>
        <scheme val="minor"/>
      </rPr>
      <t>IH64</t>
    </r>
    <r>
      <rPr>
        <sz val="11"/>
        <color theme="1"/>
        <rFont val="Calibri"/>
        <family val="2"/>
        <scheme val="minor"/>
      </rPr>
      <t xml:space="preserve"> - Biblioteconomia - EAD - ITACOATIARA/AM</t>
    </r>
  </si>
  <si>
    <r>
      <rPr>
        <sz val="11"/>
        <rFont val="Calibri"/>
        <family val="2"/>
        <scheme val="minor"/>
      </rPr>
      <t>IH65</t>
    </r>
    <r>
      <rPr>
        <sz val="11"/>
        <color theme="1"/>
        <rFont val="Calibri"/>
        <family val="2"/>
        <scheme val="minor"/>
      </rPr>
      <t xml:space="preserve"> - Biblioteconomia - EAD - MANACAPURU/AM</t>
    </r>
  </si>
  <si>
    <r>
      <rPr>
        <sz val="11"/>
        <rFont val="Calibri"/>
        <family val="2"/>
        <scheme val="minor"/>
      </rPr>
      <t>IH66</t>
    </r>
    <r>
      <rPr>
        <sz val="11"/>
        <color theme="1"/>
        <rFont val="Calibri"/>
        <family val="2"/>
        <scheme val="minor"/>
      </rPr>
      <t xml:space="preserve"> - Biblioteconomia - EAD - MAUES/AM</t>
    </r>
  </si>
  <si>
    <r>
      <rPr>
        <sz val="11"/>
        <rFont val="Calibri"/>
        <family val="2"/>
        <scheme val="minor"/>
      </rPr>
      <t>IH67</t>
    </r>
    <r>
      <rPr>
        <sz val="11"/>
        <color theme="1"/>
        <rFont val="Calibri"/>
        <family val="2"/>
        <scheme val="minor"/>
      </rPr>
      <t xml:space="preserve"> - Biblioteconomia - EAD - PARINTINS/AMARIQUEMES/RO</t>
    </r>
  </si>
  <si>
    <r>
      <rPr>
        <sz val="11"/>
        <rFont val="Calibri"/>
        <family val="2"/>
        <scheme val="minor"/>
      </rPr>
      <t>IH68</t>
    </r>
    <r>
      <rPr>
        <sz val="11"/>
        <color theme="1"/>
        <rFont val="Calibri"/>
        <family val="2"/>
        <scheme val="minor"/>
      </rPr>
      <t xml:space="preserve"> - Biblioteconomia - EAD - SANTA IZABEL DO RIO NEGRO/AMA</t>
    </r>
  </si>
  <si>
    <r>
      <rPr>
        <sz val="11"/>
        <rFont val="Calibri"/>
        <family val="2"/>
        <scheme val="minor"/>
      </rPr>
      <t>IH69</t>
    </r>
    <r>
      <rPr>
        <sz val="11"/>
        <color theme="1"/>
        <rFont val="Calibri"/>
        <family val="2"/>
        <scheme val="minor"/>
      </rPr>
      <t xml:space="preserve"> - Biblioteconomia - EAD - TABATINGA/AM</t>
    </r>
  </si>
  <si>
    <t>FG68 - Ciencias Agrárias - EAD - ARIQUEMES/RO</t>
  </si>
  <si>
    <t>FG69 - Ciencias Agrárias - EAD  - RORAINOPOLIS/RR</t>
  </si>
  <si>
    <t>FG70 - Ciencias Agrárias - EAD - SÃO LUIZ DO ANAUÁ/RR</t>
  </si>
  <si>
    <t>FG71 - Ciencias Agrárias - EAD - ITACOATIARA/AM</t>
  </si>
  <si>
    <t>FA75 - Tecnologia em Gestão Ambiental - EAD - BARREIRINHA/AM</t>
  </si>
  <si>
    <t>FA76 - Tecnologia em Gestão Ambiental - EAD - BOA VISTA DO RAMOS/AM</t>
  </si>
  <si>
    <t>FA77 - Tecnologia em Gestão Ambiental - EAD - BORBA/AM</t>
  </si>
  <si>
    <t>FA78 - Tecnologia em Gestão Ambiental - EAD - CARAUARI/AM</t>
  </si>
  <si>
    <t>FA79 - Tecnologia em Gestão Ambiental - EAD - CAREIRO DA VARZEA/AM</t>
  </si>
  <si>
    <t>FA80 - Tecnologia em Gestão Ambiental - EAD - ITACOATIARA/AM</t>
  </si>
  <si>
    <t>FA81 - Tecnologia em Gestão Ambiental - EAD - JAPURÁ/AM</t>
  </si>
  <si>
    <t>FA82 - Tecnologia em Gestão Ambiental - EAD - LÁBREA/AM</t>
  </si>
  <si>
    <t>FA83 - Tecnologia em Gestão Ambiental - EAD - MANACAPURU/AM</t>
  </si>
  <si>
    <t>FA84 - Tecnologia em Gestão Ambiental - EAD - MANAQUIRI/AM</t>
  </si>
  <si>
    <t>FA85 - Tecnologia em Gestão Ambiental - EAD - MANAUS/AM</t>
  </si>
  <si>
    <t>FA86 - Tecnologia em Gestão Ambiental - EAD - MANICORÉ/AM</t>
  </si>
  <si>
    <t>FA87 - Tecnologia em Gestão Ambiental - EAD - MAUÉS/AM</t>
  </si>
  <si>
    <t>FA88 - Tecnologia em Gestão Ambiental - EAD - NHAMUNDÁ/AM</t>
  </si>
  <si>
    <t>FA89 - Tecnologia em Gestão Ambiental - EAD - NOVO AIRÃO/AM</t>
  </si>
  <si>
    <t>FA90 - Tecnologia em Gestão Ambiental - EAD - PARINTINS/AM</t>
  </si>
  <si>
    <t>FA91 - Tecnologia em Gestão Ambiental - EAD - PAUINI/AM</t>
  </si>
  <si>
    <t>FA92 - Tecnologia em Gestão Ambiental - EAD - SANTO ANTONIO DO IÇA/AM</t>
  </si>
  <si>
    <t>FA93 - Tecnologia em Gestão Ambiental - EAD - SÃO GABRIEL DA CACHOEIRA/AM</t>
  </si>
  <si>
    <t>FA94 - Tecnologia em Gestão Ambiental - EAD - SILVES/AM</t>
  </si>
  <si>
    <t>FA95 - Tecnologia em Gestão Ambiental - EAD - TAPAUÁ/AM</t>
  </si>
  <si>
    <t>FA96 - Tecnologia em Gestão Ambiental - EAD - TEFÉ/AM</t>
  </si>
  <si>
    <t>FA97 - Tecnologia em Gestão Ambiental - EAD - TONANTINS/AM</t>
  </si>
  <si>
    <t>FA98 - Tecnologia em Gestão Ambiental - EAD - URUCARÁ/AM</t>
  </si>
  <si>
    <t>FORMADOS</t>
  </si>
  <si>
    <t>UNIDADES ACADÊMICAS DO INTERIOR</t>
  </si>
  <si>
    <t>INC - Instituto de Natureza e Cultura - Campus de Benjamin Constant</t>
  </si>
  <si>
    <t>ISB - Instituto de Saúde E Biotecnologia - Campus de Coari</t>
  </si>
  <si>
    <t>IEAA – Instituto de Educação, Agricultura e Ambiente - Campus de Humaitá</t>
  </si>
  <si>
    <t>ICET – Instituto de Ciências Exatas e Tecnologia - Campus de Itacoatiara</t>
  </si>
  <si>
    <t>ICSEZ – Instituto de Ciências Sociais, Educação Zootecnia - Camous de Parintins</t>
  </si>
  <si>
    <t>2024*</t>
  </si>
  <si>
    <t>TOTAL  DE FORMADOS NA CAPITAL</t>
  </si>
  <si>
    <t>TOTAL  DE FORMADOS NO INTERIOR</t>
  </si>
  <si>
    <t>TOTAL  DE CURSOS NA CAPITAL</t>
  </si>
  <si>
    <t>TOTAL  DE CURSOS PARA O INTERIOR</t>
  </si>
  <si>
    <t>02 - GRADUAÇÃO - UNIDADES ACADÊMICAS DO INTERIOR</t>
  </si>
  <si>
    <t>FG56 - Ciências Agrárias  - EAD - TEFÉ/AM</t>
  </si>
  <si>
    <t>FG63 - Ciências Agrárias  - EAD - MANACAPURU/AM</t>
  </si>
  <si>
    <t>FG73 - Ciências Agrárias  - EAD ACRELÂNCIA/AC</t>
  </si>
  <si>
    <t>FG74 - Ciências Agrárias  - EAD - BRASILEIA/AC</t>
  </si>
  <si>
    <t>FG75 - Ciências Agrárias  - EAD - XAPURI/AC</t>
  </si>
  <si>
    <t>IE53 - QUÍMICA - EAD - MANACAPURU/AM</t>
  </si>
  <si>
    <t>IE55 - QUÍMICA - EAD - ACRELANDIA/AC</t>
  </si>
  <si>
    <t>IE56 - QUÍMICA - EAD - BRASILEIA/AC</t>
  </si>
  <si>
    <t>IE57 - QUÍMICA - EAD - XAPURI/AC</t>
  </si>
  <si>
    <t>IH52 - ARTES VISUAIS - EAD - MANACAPURU/AM</t>
  </si>
  <si>
    <t>IH76 - ARTES VISUAIS - EAD - BRASILEIA/AC</t>
  </si>
  <si>
    <t>IH77 - ARTES VISUAIS - EAD - RIO BRANCO/AC</t>
  </si>
  <si>
    <t>IH78 - ARTES VISUAIS - EAD - XAPURI/AC</t>
  </si>
  <si>
    <t>IH79 - MUSICA - EAD - ACRELANDIA/AC</t>
  </si>
  <si>
    <t>IH80 - MUSICA - EAD - BRASILEIA/AC</t>
  </si>
  <si>
    <t>IH81 - MUSICA - EAD - MAUES/AM</t>
  </si>
  <si>
    <t>IH82 - MUSICA - EAD - RIO BRANCO/AC</t>
  </si>
  <si>
    <t>IH83- MUSICA - EAD - TEFE/AM</t>
  </si>
  <si>
    <t>IE54 - QUÍMICA - EAD - MAUES/AM</t>
  </si>
  <si>
    <t>Transfer6encia</t>
  </si>
  <si>
    <t>9.1</t>
  </si>
  <si>
    <t xml:space="preserve">FEFF - Faculdade e Educação Fisica e Fisioterapia </t>
  </si>
  <si>
    <t>10.1</t>
  </si>
  <si>
    <t>ICB - INSTITUTO DE CIÊNCIAS BIOLÓGICAS</t>
  </si>
  <si>
    <t>IB39 - CIÊNCIAS BILÓGICAS - EAD - MAUES/AM</t>
  </si>
  <si>
    <t>IB38 - CIÊNCIAS BILÓGICAS - EAD - MANACAPURU/AM</t>
  </si>
  <si>
    <t>IB40 - CIÊNCIAS BILÓGICAS - EAD - TEFE/AM</t>
  </si>
  <si>
    <t>IB67 - EDUCAÇÃO FÍSICA - EAD TEFE/AM</t>
  </si>
  <si>
    <t>IB74 - EDUCAÇÃO FÍSICA - EAD - ACRELANDIA/AC</t>
  </si>
  <si>
    <t>IB75 - EDUCAÇÃO FÍSICA - EAD -BRASILEIA/AC</t>
  </si>
  <si>
    <t>IB76 - EDUCAÇÃO FÍSICA - EAD - RIO BRANCO/AC</t>
  </si>
  <si>
    <t>IB77 - EDUCAÇÃO FÍSICA - EAD - XAPURI/AC</t>
  </si>
  <si>
    <t>ISB - Instituto de Saúde e Biotecnologia - Campus de Coari</t>
  </si>
  <si>
    <t>ICSEZ – Instituto de Ciências Sociais, Educação Zootecnia - Campus de Parintins</t>
  </si>
  <si>
    <t>TOTAL  DE VAGAS OFERTADAS POR ANO - INTERIOR</t>
  </si>
  <si>
    <t>TOTAL  GERAL DE VAGAS OFERTADAS POR ANO - CAPITAL</t>
  </si>
  <si>
    <r>
      <t>QUADRO 01</t>
    </r>
    <r>
      <rPr>
        <sz val="10"/>
        <color theme="1"/>
        <rFont val="Calibri"/>
        <family val="2"/>
        <scheme val="minor"/>
      </rPr>
      <t xml:space="preserve"> - Quantitativo de Cursos ofertados para a  Capital e Interior – 2022 a 2024.</t>
    </r>
  </si>
  <si>
    <r>
      <t xml:space="preserve">Fonte: </t>
    </r>
    <r>
      <rPr>
        <sz val="8"/>
        <color theme="1"/>
        <rFont val="Calibri"/>
        <family val="2"/>
        <scheme val="minor"/>
      </rPr>
      <t>DRA/PROEG - SIE/JAN2025</t>
    </r>
  </si>
  <si>
    <t>*2024 - Só está contabilizado o quantitativo de formados de 2024/1. 2024/2 só após 20/03/2025</t>
  </si>
  <si>
    <t>QUADRO 02 - QUANTITATIVO DE CURSOS OFERTADOS POR UNIDADE ACADÊMICA - DE 2022 A 2024</t>
  </si>
  <si>
    <t>QUADRO 03 - QUANTITATIVO DE INGRESSANTES POR UNIDADE ACADÊMICA</t>
  </si>
  <si>
    <t>QUADRO 04 - QUANTITATIVO DE FORMADOS POR UNIDADE ACADÊMICA</t>
  </si>
  <si>
    <t xml:space="preserve">QUADRO 05 - QUANTITATIVO DE ALUNOS MATRICULADOS POR UNIDADE ACADÊMICA </t>
  </si>
  <si>
    <t>QUADRO 06 - QUANTITATIVO DE ALUNOS MATRICULADOS POR UNIDADE ACADÊMICA 2023 A 2024</t>
  </si>
  <si>
    <t>QUADRO 07 - QUANTITATIVO DE INGRESSANTES POR PROCESSO SELETIVO EM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</si>
</sst>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indent="12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1" fillId="0" borderId="2" xfId="0" applyFont="1" applyBorder="1"/>
    <xf numFmtId="0" fontId="11" fillId="0" borderId="5" xfId="0" applyFont="1" applyBorder="1"/>
    <xf numFmtId="0" fontId="8" fillId="4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5" borderId="1" xfId="0" applyFill="1" applyBorder="1"/>
    <xf numFmtId="0" fontId="11" fillId="0" borderId="0" xfId="0" applyFont="1" applyAlignment="1">
      <alignment horizontal="left"/>
    </xf>
    <xf numFmtId="0" fontId="1" fillId="5" borderId="7" xfId="0" applyFont="1" applyFill="1" applyBorder="1" applyAlignment="1">
      <alignment vertical="center"/>
    </xf>
    <xf numFmtId="0" fontId="11" fillId="0" borderId="9" xfId="0" applyFont="1" applyBorder="1"/>
    <xf numFmtId="0" fontId="11" fillId="0" borderId="10" xfId="0" applyFont="1" applyBorder="1"/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5" fillId="0" borderId="8" xfId="0" applyFont="1" applyBorder="1" applyAlignment="1">
      <alignment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6" xfId="0" applyFont="1" applyBorder="1"/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4" xfId="0" applyFont="1" applyBorder="1"/>
    <xf numFmtId="0" fontId="8" fillId="0" borderId="6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4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4" fillId="5" borderId="5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4" fillId="5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left" wrapText="1"/>
    </xf>
    <xf numFmtId="0" fontId="25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EE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23"/>
  <sheetViews>
    <sheetView tabSelected="1" zoomScaleNormal="100" workbookViewId="0">
      <selection activeCell="L5" sqref="L5"/>
    </sheetView>
  </sheetViews>
  <sheetFormatPr defaultRowHeight="14.5" x14ac:dyDescent="0.35"/>
  <cols>
    <col min="1" max="1" width="2.1796875" customWidth="1"/>
    <col min="3" max="3" width="19.54296875" customWidth="1"/>
    <col min="4" max="4" width="7.26953125" customWidth="1"/>
    <col min="5" max="5" width="7.1796875" customWidth="1"/>
    <col min="6" max="6" width="6.7265625" customWidth="1"/>
    <col min="7" max="7" width="7.1796875" customWidth="1"/>
    <col min="8" max="8" width="14.7265625" customWidth="1"/>
    <col min="9" max="10" width="6.453125" customWidth="1"/>
    <col min="11" max="11" width="6" customWidth="1"/>
    <col min="12" max="12" width="8.81640625" style="3" customWidth="1"/>
    <col min="13" max="13" width="8.1796875" style="3" customWidth="1"/>
    <col min="14" max="15" width="7.81640625" style="3" customWidth="1"/>
    <col min="16" max="16" width="6.81640625" customWidth="1"/>
    <col min="17" max="17" width="6.1796875" customWidth="1"/>
  </cols>
  <sheetData>
    <row r="1" spans="2:17" ht="24.75" customHeight="1" x14ac:dyDescent="0.35">
      <c r="B1" s="163" t="s">
        <v>50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2:17" ht="7.5" customHeight="1" x14ac:dyDescent="0.35">
      <c r="B2" s="2"/>
    </row>
    <row r="3" spans="2:17" ht="18.75" customHeight="1" x14ac:dyDescent="0.35">
      <c r="B3" s="164" t="s">
        <v>198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2:17" ht="21.75" customHeight="1" x14ac:dyDescent="0.35">
      <c r="B4" s="165" t="s">
        <v>0</v>
      </c>
      <c r="C4" s="165" t="s">
        <v>41</v>
      </c>
      <c r="D4" s="165">
        <v>2022</v>
      </c>
      <c r="E4" s="165"/>
      <c r="F4" s="165">
        <v>2023</v>
      </c>
      <c r="G4" s="165"/>
      <c r="H4" s="183">
        <v>2024</v>
      </c>
      <c r="I4" s="184"/>
      <c r="O4"/>
    </row>
    <row r="5" spans="2:17" ht="42.75" customHeight="1" x14ac:dyDescent="0.35">
      <c r="B5" s="165"/>
      <c r="C5" s="165"/>
      <c r="D5" s="59" t="s">
        <v>42</v>
      </c>
      <c r="E5" s="59" t="s">
        <v>43</v>
      </c>
      <c r="F5" s="59" t="s">
        <v>42</v>
      </c>
      <c r="G5" s="59" t="s">
        <v>43</v>
      </c>
      <c r="H5" s="59" t="s">
        <v>42</v>
      </c>
      <c r="I5" s="59" t="s">
        <v>43</v>
      </c>
      <c r="O5"/>
    </row>
    <row r="6" spans="2:17" ht="6.75" customHeight="1" x14ac:dyDescent="0.35">
      <c r="O6"/>
    </row>
    <row r="7" spans="2:17" ht="15" customHeight="1" x14ac:dyDescent="0.35">
      <c r="B7" s="11" t="s">
        <v>1</v>
      </c>
      <c r="C7" s="12" t="s">
        <v>44</v>
      </c>
      <c r="D7" s="45">
        <v>76</v>
      </c>
      <c r="E7" s="46">
        <v>3755</v>
      </c>
      <c r="F7" s="45">
        <v>76</v>
      </c>
      <c r="G7" s="46">
        <v>3748</v>
      </c>
      <c r="H7" s="45">
        <v>81</v>
      </c>
      <c r="I7" s="46">
        <v>3748</v>
      </c>
      <c r="O7"/>
    </row>
    <row r="8" spans="2:17" ht="15" customHeight="1" x14ac:dyDescent="0.35">
      <c r="B8" s="11" t="s">
        <v>2</v>
      </c>
      <c r="C8" s="12" t="s">
        <v>45</v>
      </c>
      <c r="D8" s="45">
        <v>1</v>
      </c>
      <c r="E8" s="45">
        <v>30</v>
      </c>
      <c r="F8" s="45">
        <v>1</v>
      </c>
      <c r="G8" s="45">
        <v>30</v>
      </c>
      <c r="H8" s="45">
        <v>1</v>
      </c>
      <c r="I8" s="45">
        <v>30</v>
      </c>
      <c r="O8"/>
    </row>
    <row r="9" spans="2:17" ht="15" customHeight="1" x14ac:dyDescent="0.35">
      <c r="B9" s="11" t="s">
        <v>46</v>
      </c>
      <c r="C9" s="12" t="s">
        <v>47</v>
      </c>
      <c r="D9" s="45">
        <v>7</v>
      </c>
      <c r="E9" s="45">
        <v>50</v>
      </c>
      <c r="F9" s="45">
        <v>7</v>
      </c>
      <c r="G9" s="45">
        <v>50</v>
      </c>
      <c r="H9" s="45">
        <v>7</v>
      </c>
      <c r="I9" s="45">
        <v>50</v>
      </c>
      <c r="O9"/>
    </row>
    <row r="10" spans="2:17" ht="15" customHeight="1" x14ac:dyDescent="0.35">
      <c r="B10" s="176" t="s">
        <v>48</v>
      </c>
      <c r="C10" s="176"/>
      <c r="D10" s="45">
        <v>84</v>
      </c>
      <c r="E10" s="46">
        <v>3835</v>
      </c>
      <c r="F10" s="45">
        <v>84</v>
      </c>
      <c r="G10" s="46">
        <f>SUM(G7:G9)</f>
        <v>3828</v>
      </c>
      <c r="H10" s="45">
        <v>84</v>
      </c>
      <c r="I10" s="46">
        <f>SUM(I7:I9)</f>
        <v>3828</v>
      </c>
      <c r="O10"/>
    </row>
    <row r="11" spans="2:17" ht="7.5" customHeight="1" x14ac:dyDescent="0.35">
      <c r="O11"/>
    </row>
    <row r="12" spans="2:17" ht="15" customHeight="1" x14ac:dyDescent="0.35">
      <c r="B12" s="97" t="s">
        <v>2</v>
      </c>
      <c r="C12" s="33" t="s">
        <v>3</v>
      </c>
      <c r="D12" s="34"/>
      <c r="E12" s="34"/>
      <c r="F12" s="34"/>
      <c r="G12" s="34"/>
      <c r="H12" s="34"/>
      <c r="I12" s="34"/>
      <c r="O12"/>
    </row>
    <row r="13" spans="2:17" ht="15" customHeight="1" x14ac:dyDescent="0.35">
      <c r="B13" s="53" t="s">
        <v>4</v>
      </c>
      <c r="C13" s="98" t="s">
        <v>5</v>
      </c>
      <c r="D13" s="99">
        <v>6</v>
      </c>
      <c r="E13" s="100">
        <v>300</v>
      </c>
      <c r="F13" s="99">
        <v>6</v>
      </c>
      <c r="G13" s="99">
        <v>300</v>
      </c>
      <c r="H13" s="99">
        <v>6</v>
      </c>
      <c r="I13" s="99">
        <v>300</v>
      </c>
      <c r="O13"/>
    </row>
    <row r="14" spans="2:17" ht="15" customHeight="1" x14ac:dyDescent="0.35">
      <c r="B14" s="53" t="s">
        <v>6</v>
      </c>
      <c r="C14" s="4" t="s">
        <v>7</v>
      </c>
      <c r="D14" s="47">
        <v>10</v>
      </c>
      <c r="E14" s="51">
        <v>500</v>
      </c>
      <c r="F14" s="47">
        <v>10</v>
      </c>
      <c r="G14" s="47">
        <v>500</v>
      </c>
      <c r="H14" s="47">
        <v>10</v>
      </c>
      <c r="I14" s="47">
        <v>500</v>
      </c>
      <c r="O14"/>
    </row>
    <row r="15" spans="2:17" ht="15" customHeight="1" x14ac:dyDescent="0.35">
      <c r="B15" s="53" t="s">
        <v>8</v>
      </c>
      <c r="C15" s="4" t="s">
        <v>9</v>
      </c>
      <c r="D15" s="47">
        <v>6</v>
      </c>
      <c r="E15" s="51">
        <v>270</v>
      </c>
      <c r="F15" s="47">
        <v>6</v>
      </c>
      <c r="G15" s="47">
        <v>270</v>
      </c>
      <c r="H15" s="47">
        <v>7</v>
      </c>
      <c r="I15" s="47">
        <v>254</v>
      </c>
      <c r="O15"/>
    </row>
    <row r="16" spans="2:17" ht="15" customHeight="1" x14ac:dyDescent="0.35">
      <c r="B16" s="53" t="s">
        <v>10</v>
      </c>
      <c r="C16" s="4" t="s">
        <v>11</v>
      </c>
      <c r="D16" s="47">
        <v>6</v>
      </c>
      <c r="E16" s="51">
        <v>300</v>
      </c>
      <c r="F16" s="47">
        <v>6</v>
      </c>
      <c r="G16" s="47">
        <v>300</v>
      </c>
      <c r="H16" s="47">
        <v>6</v>
      </c>
      <c r="I16" s="47">
        <v>300</v>
      </c>
      <c r="O16"/>
    </row>
    <row r="17" spans="2:17" ht="15" customHeight="1" x14ac:dyDescent="0.35">
      <c r="B17" s="53" t="s">
        <v>10</v>
      </c>
      <c r="C17" s="4" t="s">
        <v>12</v>
      </c>
      <c r="D17" s="47">
        <v>7</v>
      </c>
      <c r="E17" s="51">
        <v>330</v>
      </c>
      <c r="F17" s="47">
        <v>7</v>
      </c>
      <c r="G17" s="47">
        <v>330</v>
      </c>
      <c r="H17" s="47">
        <v>7</v>
      </c>
      <c r="I17" s="47">
        <v>330</v>
      </c>
      <c r="O17"/>
    </row>
    <row r="18" spans="2:17" ht="15" customHeight="1" x14ac:dyDescent="0.35">
      <c r="B18" s="166" t="s">
        <v>49</v>
      </c>
      <c r="C18" s="166"/>
      <c r="D18" s="8">
        <v>35</v>
      </c>
      <c r="E18" s="9">
        <v>1700</v>
      </c>
      <c r="F18" s="7">
        <v>35</v>
      </c>
      <c r="G18" s="10">
        <v>1700</v>
      </c>
      <c r="H18" s="7">
        <f>SUM(H13:H17)</f>
        <v>36</v>
      </c>
      <c r="I18" s="10">
        <f>SUM(I13:I17)</f>
        <v>1684</v>
      </c>
      <c r="O18"/>
    </row>
    <row r="19" spans="2:17" ht="8.25" customHeight="1" x14ac:dyDescent="0.35">
      <c r="O19"/>
    </row>
    <row r="20" spans="2:17" s="15" customFormat="1" ht="27.75" customHeight="1" x14ac:dyDescent="0.35">
      <c r="B20" s="182" t="s">
        <v>13</v>
      </c>
      <c r="C20" s="182"/>
      <c r="D20" s="13">
        <v>119</v>
      </c>
      <c r="E20" s="14">
        <v>5535</v>
      </c>
      <c r="F20" s="13">
        <f>F18+F10</f>
        <v>119</v>
      </c>
      <c r="G20" s="14">
        <f>G18+G10</f>
        <v>5528</v>
      </c>
      <c r="H20" s="13">
        <f>H18+H10</f>
        <v>120</v>
      </c>
      <c r="I20" s="14">
        <f>I18+I10</f>
        <v>5512</v>
      </c>
      <c r="J20"/>
      <c r="K20"/>
      <c r="L20" s="3"/>
      <c r="M20" s="3"/>
      <c r="N20" s="3"/>
      <c r="O20"/>
    </row>
    <row r="21" spans="2:17" ht="17.25" customHeight="1" x14ac:dyDescent="0.35">
      <c r="B21" s="174" t="s">
        <v>199</v>
      </c>
      <c r="C21" s="174"/>
      <c r="D21" s="174"/>
      <c r="E21" s="174"/>
      <c r="F21" s="174"/>
      <c r="G21" s="48"/>
      <c r="H21" s="48"/>
      <c r="I21" s="48"/>
      <c r="J21" s="48"/>
      <c r="K21" s="48"/>
      <c r="L21" s="175"/>
      <c r="M21" s="175"/>
      <c r="N21" s="175"/>
      <c r="O21" s="175"/>
      <c r="P21" s="175"/>
      <c r="Q21" s="175"/>
    </row>
    <row r="22" spans="2:17" ht="9.75" customHeight="1" x14ac:dyDescent="0.35"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</row>
    <row r="23" spans="2:17" ht="8.25" customHeight="1" x14ac:dyDescent="0.35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49"/>
      <c r="N23" s="49"/>
      <c r="O23" s="49"/>
      <c r="P23" s="49"/>
      <c r="Q23" s="49"/>
    </row>
    <row r="24" spans="2:17" ht="16.5" customHeight="1" x14ac:dyDescent="0.35">
      <c r="B24" s="186" t="s">
        <v>201</v>
      </c>
      <c r="C24" s="186"/>
      <c r="D24" s="186"/>
      <c r="E24" s="186"/>
      <c r="F24" s="186"/>
      <c r="G24" s="186"/>
      <c r="H24" s="186"/>
      <c r="I24" s="186"/>
      <c r="J24" s="186"/>
      <c r="K24" s="186"/>
      <c r="L24" s="96"/>
      <c r="M24" s="96"/>
      <c r="N24" s="96"/>
      <c r="O24" s="28"/>
      <c r="P24" s="28"/>
      <c r="Q24" s="28"/>
    </row>
    <row r="25" spans="2:17" ht="16.5" customHeight="1" x14ac:dyDescent="0.35">
      <c r="B25" s="185" t="s">
        <v>19</v>
      </c>
      <c r="C25" s="185"/>
      <c r="D25" s="185"/>
      <c r="E25" s="185"/>
      <c r="F25" s="185"/>
      <c r="G25" s="185"/>
      <c r="H25" s="185"/>
      <c r="I25" s="185"/>
      <c r="J25" s="185"/>
      <c r="K25" s="185"/>
    </row>
    <row r="26" spans="2:17" ht="16.5" customHeight="1" x14ac:dyDescent="0.35">
      <c r="B26" s="16" t="s">
        <v>0</v>
      </c>
      <c r="C26" s="168" t="s">
        <v>14</v>
      </c>
      <c r="D26" s="169"/>
      <c r="E26" s="169"/>
      <c r="F26" s="169"/>
      <c r="G26" s="169"/>
      <c r="H26" s="170"/>
      <c r="I26" s="21">
        <v>2022</v>
      </c>
      <c r="J26" s="21">
        <v>2023</v>
      </c>
      <c r="K26" s="21">
        <v>2024</v>
      </c>
    </row>
    <row r="27" spans="2:17" ht="13" customHeight="1" x14ac:dyDescent="0.35">
      <c r="B27" s="17">
        <v>1</v>
      </c>
      <c r="C27" s="54" t="s">
        <v>20</v>
      </c>
      <c r="D27" s="55"/>
      <c r="E27" s="55"/>
      <c r="F27" s="55"/>
      <c r="G27" s="55"/>
      <c r="H27" s="55"/>
      <c r="I27" s="22">
        <v>2</v>
      </c>
      <c r="J27" s="5">
        <v>2</v>
      </c>
      <c r="K27" s="22">
        <v>2</v>
      </c>
    </row>
    <row r="28" spans="2:17" ht="13" customHeight="1" x14ac:dyDescent="0.35">
      <c r="B28" s="17">
        <v>2</v>
      </c>
      <c r="C28" s="54" t="s">
        <v>21</v>
      </c>
      <c r="D28" s="55"/>
      <c r="E28" s="55"/>
      <c r="F28" s="55"/>
      <c r="G28" s="55"/>
      <c r="H28" s="55"/>
      <c r="I28" s="22">
        <v>6</v>
      </c>
      <c r="J28" s="5">
        <v>6</v>
      </c>
      <c r="K28" s="22">
        <v>6</v>
      </c>
    </row>
    <row r="29" spans="2:17" ht="13" customHeight="1" x14ac:dyDescent="0.35">
      <c r="B29" s="17">
        <v>3</v>
      </c>
      <c r="C29" s="54" t="s">
        <v>22</v>
      </c>
      <c r="D29" s="55"/>
      <c r="E29" s="55"/>
      <c r="F29" s="55"/>
      <c r="G29" s="55"/>
      <c r="H29" s="55"/>
      <c r="I29" s="22">
        <v>2</v>
      </c>
      <c r="J29" s="5">
        <v>2</v>
      </c>
      <c r="K29" s="22">
        <v>2</v>
      </c>
    </row>
    <row r="30" spans="2:17" ht="13" customHeight="1" x14ac:dyDescent="0.35">
      <c r="B30" s="17">
        <v>4</v>
      </c>
      <c r="C30" s="54" t="s">
        <v>23</v>
      </c>
      <c r="D30" s="55"/>
      <c r="E30" s="55"/>
      <c r="F30" s="55"/>
      <c r="G30" s="55"/>
      <c r="H30" s="55"/>
      <c r="I30" s="22">
        <v>4</v>
      </c>
      <c r="J30" s="5">
        <v>4</v>
      </c>
      <c r="K30" s="22">
        <v>4</v>
      </c>
    </row>
    <row r="31" spans="2:17" ht="13" customHeight="1" x14ac:dyDescent="0.35">
      <c r="B31" s="17">
        <v>5</v>
      </c>
      <c r="C31" s="54" t="s">
        <v>24</v>
      </c>
      <c r="D31" s="55"/>
      <c r="E31" s="55"/>
      <c r="F31" s="55"/>
      <c r="G31" s="55"/>
      <c r="H31" s="55"/>
      <c r="I31" s="22">
        <v>7</v>
      </c>
      <c r="J31" s="5">
        <v>7</v>
      </c>
      <c r="K31" s="22">
        <v>7</v>
      </c>
    </row>
    <row r="32" spans="2:17" ht="13" customHeight="1" x14ac:dyDescent="0.35">
      <c r="B32" s="17">
        <v>6</v>
      </c>
      <c r="C32" s="54" t="s">
        <v>25</v>
      </c>
      <c r="D32" s="55"/>
      <c r="E32" s="55"/>
      <c r="F32" s="55"/>
      <c r="G32" s="55"/>
      <c r="H32" s="55"/>
      <c r="I32" s="22">
        <v>9</v>
      </c>
      <c r="J32" s="5">
        <v>9</v>
      </c>
      <c r="K32" s="22">
        <v>9</v>
      </c>
    </row>
    <row r="33" spans="2:17" ht="13" customHeight="1" x14ac:dyDescent="0.35">
      <c r="B33" s="17">
        <v>7</v>
      </c>
      <c r="C33" s="54" t="s">
        <v>26</v>
      </c>
      <c r="D33" s="55"/>
      <c r="E33" s="55"/>
      <c r="F33" s="55"/>
      <c r="G33" s="55"/>
      <c r="H33" s="55"/>
      <c r="I33" s="22">
        <v>12</v>
      </c>
      <c r="J33" s="5">
        <v>12</v>
      </c>
      <c r="K33" s="22">
        <v>12</v>
      </c>
    </row>
    <row r="34" spans="2:17" ht="13" customHeight="1" x14ac:dyDescent="0.35">
      <c r="B34" s="17">
        <v>8</v>
      </c>
      <c r="C34" s="54" t="s">
        <v>27</v>
      </c>
      <c r="D34" s="55"/>
      <c r="E34" s="55"/>
      <c r="F34" s="55"/>
      <c r="G34" s="55"/>
      <c r="H34" s="55"/>
      <c r="I34" s="22">
        <v>10</v>
      </c>
      <c r="J34" s="5">
        <v>10</v>
      </c>
      <c r="K34" s="22">
        <v>10</v>
      </c>
    </row>
    <row r="35" spans="2:17" ht="13" customHeight="1" x14ac:dyDescent="0.35">
      <c r="B35" s="17">
        <v>9</v>
      </c>
      <c r="C35" s="54" t="s">
        <v>28</v>
      </c>
      <c r="D35" s="55"/>
      <c r="E35" s="55"/>
      <c r="F35" s="55"/>
      <c r="G35" s="55"/>
      <c r="H35" s="55"/>
      <c r="I35" s="22">
        <v>2</v>
      </c>
      <c r="J35" s="5">
        <v>2</v>
      </c>
      <c r="K35" s="22">
        <v>2</v>
      </c>
    </row>
    <row r="36" spans="2:17" ht="13" customHeight="1" x14ac:dyDescent="0.35">
      <c r="B36" s="17">
        <v>10</v>
      </c>
      <c r="C36" s="54" t="s">
        <v>29</v>
      </c>
      <c r="D36" s="55"/>
      <c r="E36" s="55"/>
      <c r="F36" s="55"/>
      <c r="G36" s="55"/>
      <c r="H36" s="55"/>
      <c r="I36" s="22">
        <v>9</v>
      </c>
      <c r="J36" s="5">
        <v>9</v>
      </c>
      <c r="K36" s="22">
        <v>9</v>
      </c>
    </row>
    <row r="37" spans="2:17" ht="3" customHeight="1" x14ac:dyDescent="0.35">
      <c r="K37" s="3"/>
      <c r="O37"/>
    </row>
    <row r="38" spans="2:17" ht="16.5" customHeight="1" x14ac:dyDescent="0.35">
      <c r="B38" s="167" t="s">
        <v>30</v>
      </c>
      <c r="C38" s="167"/>
      <c r="D38" s="167"/>
      <c r="E38" s="167"/>
      <c r="F38" s="167"/>
      <c r="G38" s="167"/>
      <c r="H38" s="167"/>
      <c r="I38" s="167"/>
      <c r="J38" s="167"/>
      <c r="K38" s="167"/>
      <c r="O38"/>
      <c r="Q38" s="3"/>
    </row>
    <row r="39" spans="2:17" ht="13" customHeight="1" x14ac:dyDescent="0.35">
      <c r="B39" s="17">
        <v>11</v>
      </c>
      <c r="C39" s="54" t="s">
        <v>31</v>
      </c>
      <c r="D39" s="55"/>
      <c r="E39" s="55"/>
      <c r="F39" s="55"/>
      <c r="G39" s="55"/>
      <c r="H39" s="55"/>
      <c r="I39" s="22">
        <v>5</v>
      </c>
      <c r="J39" s="22">
        <v>5</v>
      </c>
      <c r="K39" s="22">
        <v>5</v>
      </c>
      <c r="O39"/>
    </row>
    <row r="40" spans="2:17" ht="13" customHeight="1" x14ac:dyDescent="0.35">
      <c r="B40" s="17">
        <v>12</v>
      </c>
      <c r="C40" s="54" t="s">
        <v>32</v>
      </c>
      <c r="D40" s="55"/>
      <c r="E40" s="55"/>
      <c r="F40" s="55"/>
      <c r="G40" s="55"/>
      <c r="H40" s="55"/>
      <c r="I40" s="24">
        <v>1</v>
      </c>
      <c r="J40" s="24">
        <v>1</v>
      </c>
      <c r="K40" s="22">
        <v>1</v>
      </c>
      <c r="O40"/>
    </row>
    <row r="41" spans="2:17" ht="13" customHeight="1" x14ac:dyDescent="0.35">
      <c r="B41" s="17">
        <v>13</v>
      </c>
      <c r="C41" s="54" t="s">
        <v>33</v>
      </c>
      <c r="D41" s="55"/>
      <c r="E41" s="55"/>
      <c r="F41" s="55"/>
      <c r="G41" s="55"/>
      <c r="H41" s="55"/>
      <c r="I41" s="23">
        <v>1</v>
      </c>
      <c r="J41" s="23">
        <v>1</v>
      </c>
      <c r="K41" s="22">
        <v>1</v>
      </c>
      <c r="O41"/>
    </row>
    <row r="42" spans="2:17" ht="13" customHeight="1" x14ac:dyDescent="0.35">
      <c r="B42" s="17">
        <v>14</v>
      </c>
      <c r="C42" s="54" t="s">
        <v>34</v>
      </c>
      <c r="D42" s="55"/>
      <c r="E42" s="55"/>
      <c r="F42" s="55"/>
      <c r="G42" s="55"/>
      <c r="H42" s="55"/>
      <c r="I42" s="23">
        <v>5</v>
      </c>
      <c r="J42" s="23">
        <v>5</v>
      </c>
      <c r="K42" s="22">
        <v>3</v>
      </c>
      <c r="O42"/>
    </row>
    <row r="43" spans="2:17" ht="13" customHeight="1" x14ac:dyDescent="0.35">
      <c r="B43" s="17">
        <v>15</v>
      </c>
      <c r="C43" s="54" t="s">
        <v>35</v>
      </c>
      <c r="D43" s="55"/>
      <c r="E43" s="55"/>
      <c r="F43" s="55"/>
      <c r="G43" s="55"/>
      <c r="H43" s="55"/>
      <c r="I43" s="23">
        <v>6</v>
      </c>
      <c r="J43" s="23">
        <v>6</v>
      </c>
      <c r="K43" s="22">
        <v>6</v>
      </c>
      <c r="O43"/>
    </row>
    <row r="44" spans="2:17" ht="3" customHeight="1" x14ac:dyDescent="0.35">
      <c r="K44" s="3"/>
      <c r="O44"/>
    </row>
    <row r="45" spans="2:17" ht="16.5" customHeight="1" x14ac:dyDescent="0.35">
      <c r="B45" s="171" t="s">
        <v>36</v>
      </c>
      <c r="C45" s="172"/>
      <c r="D45" s="172"/>
      <c r="E45" s="172"/>
      <c r="F45" s="172"/>
      <c r="G45" s="172"/>
      <c r="H45" s="172"/>
      <c r="I45" s="172"/>
      <c r="J45" s="172"/>
      <c r="K45" s="173"/>
      <c r="O45"/>
    </row>
    <row r="46" spans="2:17" ht="13" customHeight="1" x14ac:dyDescent="0.35">
      <c r="B46" s="17">
        <v>16</v>
      </c>
      <c r="C46" s="54" t="s">
        <v>37</v>
      </c>
      <c r="D46" s="55"/>
      <c r="E46" s="55"/>
      <c r="F46" s="55"/>
      <c r="G46" s="55"/>
      <c r="H46" s="55"/>
      <c r="I46" s="22">
        <v>1</v>
      </c>
      <c r="J46" s="22">
        <v>1</v>
      </c>
      <c r="K46" s="22">
        <v>1</v>
      </c>
    </row>
    <row r="47" spans="2:17" ht="13" customHeight="1" x14ac:dyDescent="0.35">
      <c r="B47" s="17">
        <v>17</v>
      </c>
      <c r="C47" s="54" t="s">
        <v>38</v>
      </c>
      <c r="D47" s="55"/>
      <c r="E47" s="55"/>
      <c r="F47" s="55"/>
      <c r="G47" s="55"/>
      <c r="H47" s="55"/>
      <c r="I47" s="22">
        <v>1</v>
      </c>
      <c r="J47" s="22">
        <v>1</v>
      </c>
      <c r="K47" s="22">
        <v>1</v>
      </c>
    </row>
    <row r="48" spans="2:17" ht="13" customHeight="1" x14ac:dyDescent="0.35">
      <c r="B48" s="17">
        <v>18</v>
      </c>
      <c r="C48" s="54" t="s">
        <v>39</v>
      </c>
      <c r="D48" s="55"/>
      <c r="E48" s="55"/>
      <c r="F48" s="55"/>
      <c r="G48" s="55"/>
      <c r="H48" s="55"/>
      <c r="I48" s="22">
        <v>1</v>
      </c>
      <c r="J48" s="22">
        <v>1</v>
      </c>
      <c r="K48" s="22">
        <v>1</v>
      </c>
    </row>
    <row r="49" spans="2:17" ht="5.25" customHeight="1" x14ac:dyDescent="0.35">
      <c r="K49" s="3"/>
      <c r="O49"/>
    </row>
    <row r="50" spans="2:17" ht="16.5" customHeight="1" x14ac:dyDescent="0.35">
      <c r="B50" s="190" t="s">
        <v>150</v>
      </c>
      <c r="C50" s="190"/>
      <c r="D50" s="190"/>
      <c r="E50" s="190"/>
      <c r="F50" s="190"/>
      <c r="G50" s="190"/>
      <c r="H50" s="190"/>
      <c r="I50" s="190"/>
      <c r="J50" s="190"/>
      <c r="K50" s="190"/>
      <c r="O50"/>
    </row>
    <row r="51" spans="2:17" ht="13" customHeight="1" x14ac:dyDescent="0.35">
      <c r="B51" s="17">
        <v>19</v>
      </c>
      <c r="C51" s="187" t="s">
        <v>151</v>
      </c>
      <c r="D51" s="188"/>
      <c r="E51" s="188"/>
      <c r="F51" s="188"/>
      <c r="G51" s="188"/>
      <c r="H51" s="189"/>
      <c r="I51" s="75">
        <v>6</v>
      </c>
      <c r="J51" s="76">
        <v>6</v>
      </c>
      <c r="K51" s="76">
        <v>6</v>
      </c>
      <c r="O51"/>
    </row>
    <row r="52" spans="2:17" ht="13" customHeight="1" x14ac:dyDescent="0.35">
      <c r="B52" s="17">
        <v>20</v>
      </c>
      <c r="C52" s="71" t="s">
        <v>152</v>
      </c>
      <c r="D52" s="72"/>
      <c r="E52" s="72"/>
      <c r="F52" s="72"/>
      <c r="G52" s="72"/>
      <c r="H52" s="72"/>
      <c r="I52" s="75">
        <v>6</v>
      </c>
      <c r="J52" s="76">
        <v>6</v>
      </c>
      <c r="K52" s="76">
        <v>7</v>
      </c>
      <c r="O52"/>
    </row>
    <row r="53" spans="2:17" ht="13" customHeight="1" x14ac:dyDescent="0.35">
      <c r="B53" s="17">
        <v>21</v>
      </c>
      <c r="C53" s="187" t="s">
        <v>153</v>
      </c>
      <c r="D53" s="188"/>
      <c r="E53" s="188"/>
      <c r="F53" s="188"/>
      <c r="G53" s="188"/>
      <c r="H53" s="189"/>
      <c r="I53" s="75">
        <v>6</v>
      </c>
      <c r="J53" s="76">
        <v>6</v>
      </c>
      <c r="K53" s="76">
        <v>6</v>
      </c>
      <c r="O53"/>
    </row>
    <row r="54" spans="2:17" ht="13" customHeight="1" x14ac:dyDescent="0.35">
      <c r="B54" s="17">
        <v>22</v>
      </c>
      <c r="C54" s="187" t="s">
        <v>154</v>
      </c>
      <c r="D54" s="188"/>
      <c r="E54" s="188"/>
      <c r="F54" s="188"/>
      <c r="G54" s="188"/>
      <c r="H54" s="189"/>
      <c r="I54" s="75">
        <v>10</v>
      </c>
      <c r="J54" s="76">
        <v>10</v>
      </c>
      <c r="K54" s="76">
        <v>10</v>
      </c>
      <c r="O54"/>
    </row>
    <row r="55" spans="2:17" ht="13" customHeight="1" x14ac:dyDescent="0.35">
      <c r="B55" s="17">
        <v>23</v>
      </c>
      <c r="C55" s="187" t="s">
        <v>155</v>
      </c>
      <c r="D55" s="188"/>
      <c r="E55" s="188"/>
      <c r="F55" s="188"/>
      <c r="G55" s="188"/>
      <c r="H55" s="189"/>
      <c r="I55" s="75">
        <v>7</v>
      </c>
      <c r="J55" s="76">
        <v>7</v>
      </c>
      <c r="K55" s="76">
        <v>7</v>
      </c>
      <c r="O55"/>
    </row>
    <row r="56" spans="2:17" ht="6" customHeight="1" x14ac:dyDescent="0.35">
      <c r="I56" s="6"/>
      <c r="J56" s="6"/>
      <c r="K56" s="5"/>
      <c r="O56"/>
    </row>
    <row r="57" spans="2:17" ht="13" customHeight="1" x14ac:dyDescent="0.35">
      <c r="B57" s="191" t="s">
        <v>159</v>
      </c>
      <c r="C57" s="192"/>
      <c r="D57" s="192"/>
      <c r="E57" s="192"/>
      <c r="F57" s="192"/>
      <c r="G57" s="192"/>
      <c r="H57" s="193"/>
      <c r="I57" s="77">
        <f>I48+I47+I46+I43+I42+I41+I40+I36+I35+I34+I33+I32+I31+I30+I29+I28+I27</f>
        <v>79</v>
      </c>
      <c r="J57" s="77">
        <f t="shared" ref="J57:K57" si="0">J48+J47+J46+J43+J42+J41+J40+J36+J35+J34+J33+J32+J31+J30+J29+J28+J27</f>
        <v>79</v>
      </c>
      <c r="K57" s="77">
        <f t="shared" si="0"/>
        <v>77</v>
      </c>
      <c r="O57"/>
    </row>
    <row r="58" spans="2:17" ht="5.25" customHeight="1" x14ac:dyDescent="0.35">
      <c r="B58" s="18"/>
      <c r="C58" s="19"/>
      <c r="D58" s="19"/>
      <c r="E58" s="19"/>
      <c r="F58" s="19"/>
      <c r="G58" s="19"/>
      <c r="H58" s="19"/>
      <c r="I58" s="19"/>
      <c r="J58" s="19"/>
      <c r="K58" s="19"/>
      <c r="O58"/>
    </row>
    <row r="59" spans="2:17" ht="13" customHeight="1" x14ac:dyDescent="0.35">
      <c r="B59" s="191" t="s">
        <v>160</v>
      </c>
      <c r="C59" s="192"/>
      <c r="D59" s="192"/>
      <c r="E59" s="192"/>
      <c r="F59" s="192"/>
      <c r="G59" s="56"/>
      <c r="H59" s="56"/>
      <c r="I59" s="77">
        <f>I55+I54+I53+I52+I51</f>
        <v>35</v>
      </c>
      <c r="J59" s="77">
        <f t="shared" ref="J59:K59" si="1">J55+J54+J53+J52+J51</f>
        <v>35</v>
      </c>
      <c r="K59" s="77">
        <f t="shared" si="1"/>
        <v>36</v>
      </c>
      <c r="O59"/>
    </row>
    <row r="60" spans="2:17" ht="3" customHeight="1" x14ac:dyDescent="0.35">
      <c r="B60" s="18"/>
      <c r="C60" s="19"/>
      <c r="D60" s="19"/>
      <c r="E60" s="19"/>
      <c r="F60" s="19"/>
      <c r="G60" s="19"/>
      <c r="H60" s="19"/>
      <c r="I60" s="19"/>
      <c r="J60" s="19"/>
      <c r="K60" s="19"/>
      <c r="O60"/>
    </row>
    <row r="61" spans="2:17" ht="13" customHeight="1" x14ac:dyDescent="0.35">
      <c r="B61" s="191" t="s">
        <v>40</v>
      </c>
      <c r="C61" s="192"/>
      <c r="D61" s="192"/>
      <c r="E61" s="192"/>
      <c r="F61" s="192"/>
      <c r="G61" s="192"/>
      <c r="H61" s="56"/>
      <c r="I61" s="77">
        <f>I59+I57</f>
        <v>114</v>
      </c>
      <c r="J61" s="77">
        <f t="shared" ref="J61:K61" si="2">J59+J57</f>
        <v>114</v>
      </c>
      <c r="K61" s="77">
        <f t="shared" si="2"/>
        <v>113</v>
      </c>
      <c r="O61"/>
    </row>
    <row r="62" spans="2:17" ht="15" customHeight="1" x14ac:dyDescent="0.35">
      <c r="O62"/>
    </row>
    <row r="63" spans="2:17" ht="21.75" customHeight="1" x14ac:dyDescent="0.35">
      <c r="B63" s="251" t="s">
        <v>202</v>
      </c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8"/>
      <c r="Q63" s="28"/>
    </row>
    <row r="64" spans="2:17" ht="14.15" customHeight="1" x14ac:dyDescent="0.35">
      <c r="B64" s="250" t="s">
        <v>19</v>
      </c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0"/>
    </row>
    <row r="65" spans="2:16" ht="14.15" customHeight="1" x14ac:dyDescent="0.35">
      <c r="B65" s="16" t="s">
        <v>0</v>
      </c>
      <c r="C65" s="168" t="s">
        <v>14</v>
      </c>
      <c r="D65" s="169"/>
      <c r="E65" s="169"/>
      <c r="F65" s="169"/>
      <c r="G65" s="169"/>
      <c r="H65" s="169"/>
      <c r="I65" s="169"/>
      <c r="J65" s="169"/>
      <c r="K65" s="170"/>
      <c r="L65" s="21">
        <v>2022</v>
      </c>
      <c r="M65" s="21">
        <v>2023</v>
      </c>
      <c r="N65" s="21">
        <v>2024</v>
      </c>
      <c r="O65" s="21" t="s">
        <v>18</v>
      </c>
    </row>
    <row r="66" spans="2:16" ht="14.15" customHeight="1" x14ac:dyDescent="0.35">
      <c r="B66" s="17">
        <v>1</v>
      </c>
      <c r="C66" s="54" t="s">
        <v>20</v>
      </c>
      <c r="D66" s="55"/>
      <c r="E66" s="55"/>
      <c r="F66" s="55"/>
      <c r="G66" s="55"/>
      <c r="H66" s="55"/>
      <c r="I66" s="55"/>
      <c r="J66" s="55"/>
      <c r="K66" s="55"/>
      <c r="L66" s="5">
        <v>116</v>
      </c>
      <c r="M66" s="22">
        <v>131</v>
      </c>
      <c r="N66" s="5">
        <v>125</v>
      </c>
      <c r="O66" s="67">
        <f t="shared" ref="O66:O75" ca="1" si="3">SUM(L66:Q66)</f>
        <v>372</v>
      </c>
    </row>
    <row r="67" spans="2:16" ht="14.15" customHeight="1" x14ac:dyDescent="0.35">
      <c r="B67" s="17">
        <v>2</v>
      </c>
      <c r="C67" s="54" t="s">
        <v>21</v>
      </c>
      <c r="D67" s="55"/>
      <c r="E67" s="55"/>
      <c r="F67" s="55"/>
      <c r="G67" s="55"/>
      <c r="H67" s="55"/>
      <c r="I67" s="55"/>
      <c r="J67" s="55"/>
      <c r="K67" s="55"/>
      <c r="L67" s="5">
        <v>258</v>
      </c>
      <c r="M67" s="22">
        <v>359</v>
      </c>
      <c r="N67" s="5">
        <v>346</v>
      </c>
      <c r="O67" s="67">
        <f t="shared" ca="1" si="3"/>
        <v>963</v>
      </c>
    </row>
    <row r="68" spans="2:16" ht="14.15" customHeight="1" x14ac:dyDescent="0.35">
      <c r="B68" s="17">
        <v>3</v>
      </c>
      <c r="C68" s="54" t="s">
        <v>22</v>
      </c>
      <c r="D68" s="55"/>
      <c r="E68" s="55"/>
      <c r="F68" s="55"/>
      <c r="G68" s="55"/>
      <c r="H68" s="55"/>
      <c r="I68" s="55"/>
      <c r="J68" s="55"/>
      <c r="K68" s="55"/>
      <c r="L68" s="5">
        <v>103</v>
      </c>
      <c r="M68" s="22">
        <v>140</v>
      </c>
      <c r="N68" s="5">
        <v>137</v>
      </c>
      <c r="O68" s="67">
        <f t="shared" ca="1" si="3"/>
        <v>380</v>
      </c>
    </row>
    <row r="69" spans="2:16" ht="14.15" customHeight="1" x14ac:dyDescent="0.35">
      <c r="B69" s="17">
        <v>4</v>
      </c>
      <c r="C69" s="54" t="s">
        <v>23</v>
      </c>
      <c r="D69" s="55"/>
      <c r="E69" s="55"/>
      <c r="F69" s="55"/>
      <c r="G69" s="55"/>
      <c r="H69" s="55"/>
      <c r="I69" s="55"/>
      <c r="J69" s="55"/>
      <c r="K69" s="55"/>
      <c r="L69" s="5">
        <v>86</v>
      </c>
      <c r="M69" s="22">
        <v>114</v>
      </c>
      <c r="N69" s="5">
        <v>87</v>
      </c>
      <c r="O69" s="67">
        <f t="shared" ca="1" si="3"/>
        <v>287</v>
      </c>
    </row>
    <row r="70" spans="2:16" ht="14.15" customHeight="1" x14ac:dyDescent="0.35">
      <c r="B70" s="17">
        <v>5</v>
      </c>
      <c r="C70" s="54" t="s">
        <v>24</v>
      </c>
      <c r="D70" s="55"/>
      <c r="E70" s="55"/>
      <c r="F70" s="55"/>
      <c r="G70" s="55"/>
      <c r="H70" s="55"/>
      <c r="I70" s="55"/>
      <c r="J70" s="55"/>
      <c r="K70" s="55"/>
      <c r="L70" s="5">
        <v>135</v>
      </c>
      <c r="M70" s="22">
        <v>186</v>
      </c>
      <c r="N70" s="5">
        <v>145</v>
      </c>
      <c r="O70" s="67">
        <f t="shared" ca="1" si="3"/>
        <v>466</v>
      </c>
    </row>
    <row r="71" spans="2:16" ht="14.15" customHeight="1" x14ac:dyDescent="0.35">
      <c r="B71" s="17">
        <v>6</v>
      </c>
      <c r="C71" s="54" t="s">
        <v>25</v>
      </c>
      <c r="D71" s="55"/>
      <c r="E71" s="55"/>
      <c r="F71" s="55"/>
      <c r="G71" s="55"/>
      <c r="H71" s="55"/>
      <c r="I71" s="55"/>
      <c r="J71" s="55"/>
      <c r="K71" s="55"/>
      <c r="L71" s="5">
        <v>37</v>
      </c>
      <c r="M71" s="22">
        <v>67</v>
      </c>
      <c r="N71" s="5">
        <v>50</v>
      </c>
      <c r="O71" s="67">
        <f t="shared" ca="1" si="3"/>
        <v>154</v>
      </c>
    </row>
    <row r="72" spans="2:16" ht="14.15" customHeight="1" x14ac:dyDescent="0.35">
      <c r="B72" s="17">
        <v>7</v>
      </c>
      <c r="C72" s="54" t="s">
        <v>26</v>
      </c>
      <c r="D72" s="55"/>
      <c r="E72" s="55"/>
      <c r="F72" s="55"/>
      <c r="G72" s="55"/>
      <c r="H72" s="55"/>
      <c r="I72" s="55"/>
      <c r="J72" s="55"/>
      <c r="K72" s="55"/>
      <c r="L72" s="5">
        <v>308</v>
      </c>
      <c r="M72" s="22">
        <v>398</v>
      </c>
      <c r="N72" s="5">
        <v>370</v>
      </c>
      <c r="O72" s="67">
        <f t="shared" ca="1" si="3"/>
        <v>1076</v>
      </c>
    </row>
    <row r="73" spans="2:16" ht="14.15" customHeight="1" x14ac:dyDescent="0.35">
      <c r="B73" s="17">
        <v>8</v>
      </c>
      <c r="C73" s="54" t="s">
        <v>27</v>
      </c>
      <c r="D73" s="55"/>
      <c r="E73" s="55"/>
      <c r="F73" s="55"/>
      <c r="G73" s="55"/>
      <c r="H73" s="55"/>
      <c r="I73" s="55"/>
      <c r="J73" s="55"/>
      <c r="K73" s="55"/>
      <c r="L73" s="5">
        <v>178</v>
      </c>
      <c r="M73" s="22">
        <v>248</v>
      </c>
      <c r="N73" s="5">
        <v>215</v>
      </c>
      <c r="O73" s="67">
        <f t="shared" ca="1" si="3"/>
        <v>641</v>
      </c>
    </row>
    <row r="74" spans="2:16" ht="14.15" customHeight="1" x14ac:dyDescent="0.35">
      <c r="B74" s="17">
        <v>9</v>
      </c>
      <c r="C74" s="54" t="s">
        <v>28</v>
      </c>
      <c r="D74" s="55"/>
      <c r="E74" s="55"/>
      <c r="F74" s="55"/>
      <c r="G74" s="55"/>
      <c r="H74" s="55"/>
      <c r="I74" s="55"/>
      <c r="J74" s="55"/>
      <c r="K74" s="55"/>
      <c r="L74" s="5">
        <v>87</v>
      </c>
      <c r="M74" s="22">
        <v>101</v>
      </c>
      <c r="N74" s="5">
        <v>97</v>
      </c>
      <c r="O74" s="67">
        <f t="shared" ca="1" si="3"/>
        <v>285</v>
      </c>
    </row>
    <row r="75" spans="2:16" ht="14.15" customHeight="1" x14ac:dyDescent="0.35">
      <c r="B75" s="17">
        <v>10</v>
      </c>
      <c r="C75" s="54" t="s">
        <v>29</v>
      </c>
      <c r="D75" s="55"/>
      <c r="E75" s="55"/>
      <c r="F75" s="55"/>
      <c r="G75" s="55"/>
      <c r="H75" s="55"/>
      <c r="I75" s="55"/>
      <c r="J75" s="55"/>
      <c r="K75" s="55"/>
      <c r="L75" s="5">
        <v>195</v>
      </c>
      <c r="M75" s="22">
        <v>260</v>
      </c>
      <c r="N75" s="5">
        <v>194</v>
      </c>
      <c r="O75" s="67">
        <f t="shared" ca="1" si="3"/>
        <v>649</v>
      </c>
    </row>
    <row r="76" spans="2:16" ht="3.75" customHeight="1" x14ac:dyDescent="0.35"/>
    <row r="77" spans="2:16" ht="14.15" customHeight="1" x14ac:dyDescent="0.35">
      <c r="B77" s="250" t="s">
        <v>30</v>
      </c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0"/>
    </row>
    <row r="78" spans="2:16" ht="14.15" customHeight="1" x14ac:dyDescent="0.35">
      <c r="B78" s="17">
        <v>11</v>
      </c>
      <c r="C78" s="54" t="s">
        <v>31</v>
      </c>
      <c r="D78" s="55"/>
      <c r="E78" s="55"/>
      <c r="F78" s="55"/>
      <c r="G78" s="55"/>
      <c r="H78" s="55"/>
      <c r="I78" s="55"/>
      <c r="J78" s="55"/>
      <c r="K78" s="55"/>
      <c r="L78" s="22">
        <v>99</v>
      </c>
      <c r="M78" s="23">
        <v>150</v>
      </c>
      <c r="N78" s="5">
        <v>116</v>
      </c>
      <c r="O78" s="67">
        <f ca="1">SUM(L78:Q78)</f>
        <v>365</v>
      </c>
    </row>
    <row r="79" spans="2:16" ht="14.15" customHeight="1" x14ac:dyDescent="0.35">
      <c r="B79" s="17">
        <v>12</v>
      </c>
      <c r="C79" s="54" t="s">
        <v>32</v>
      </c>
      <c r="D79" s="55"/>
      <c r="E79" s="55"/>
      <c r="F79" s="55"/>
      <c r="G79" s="55"/>
      <c r="H79" s="55"/>
      <c r="I79" s="55"/>
      <c r="J79" s="55"/>
      <c r="K79" s="55"/>
      <c r="L79" s="24">
        <v>31</v>
      </c>
      <c r="M79" s="24">
        <v>38</v>
      </c>
      <c r="N79" s="5">
        <v>36</v>
      </c>
      <c r="O79" s="67">
        <f ca="1">SUM(L79:Q79)</f>
        <v>105</v>
      </c>
    </row>
    <row r="80" spans="2:16" ht="14.15" customHeight="1" x14ac:dyDescent="0.35">
      <c r="B80" s="17">
        <v>13</v>
      </c>
      <c r="C80" s="54" t="s">
        <v>33</v>
      </c>
      <c r="D80" s="55"/>
      <c r="E80" s="55"/>
      <c r="F80" s="55"/>
      <c r="G80" s="55"/>
      <c r="H80" s="55"/>
      <c r="I80" s="55"/>
      <c r="J80" s="55"/>
      <c r="K80" s="55"/>
      <c r="L80" s="23">
        <v>47</v>
      </c>
      <c r="M80" s="23">
        <v>54</v>
      </c>
      <c r="N80" s="5">
        <v>51</v>
      </c>
      <c r="O80" s="67">
        <f ca="1">SUM(L80:Q80)</f>
        <v>152</v>
      </c>
    </row>
    <row r="81" spans="2:16" ht="14.15" customHeight="1" x14ac:dyDescent="0.35">
      <c r="B81" s="17">
        <v>14</v>
      </c>
      <c r="C81" s="54" t="s">
        <v>34</v>
      </c>
      <c r="D81" s="55"/>
      <c r="E81" s="55"/>
      <c r="F81" s="55"/>
      <c r="G81" s="55"/>
      <c r="H81" s="55"/>
      <c r="I81" s="55"/>
      <c r="J81" s="55"/>
      <c r="K81" s="55"/>
      <c r="L81" s="23">
        <v>133</v>
      </c>
      <c r="M81" s="23">
        <v>162</v>
      </c>
      <c r="N81" s="5">
        <v>138</v>
      </c>
      <c r="O81" s="67">
        <f ca="1">SUM(L81:Q81)</f>
        <v>433</v>
      </c>
    </row>
    <row r="82" spans="2:16" ht="14.15" customHeight="1" x14ac:dyDescent="0.35">
      <c r="B82" s="17">
        <v>15</v>
      </c>
      <c r="C82" s="54" t="s">
        <v>35</v>
      </c>
      <c r="D82" s="55"/>
      <c r="E82" s="55"/>
      <c r="F82" s="55"/>
      <c r="G82" s="55"/>
      <c r="H82" s="55"/>
      <c r="I82" s="55"/>
      <c r="J82" s="55"/>
      <c r="K82" s="55"/>
      <c r="L82" s="23">
        <v>109</v>
      </c>
      <c r="M82" s="23">
        <v>158</v>
      </c>
      <c r="N82" s="5">
        <v>125</v>
      </c>
      <c r="O82" s="67">
        <f ca="1">SUM(L82:Q82)</f>
        <v>392</v>
      </c>
    </row>
    <row r="83" spans="2:16" ht="3.75" customHeight="1" x14ac:dyDescent="0.35"/>
    <row r="84" spans="2:16" ht="14.15" customHeight="1" x14ac:dyDescent="0.35">
      <c r="B84" s="250" t="s">
        <v>36</v>
      </c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/>
      <c r="P84" s="20"/>
    </row>
    <row r="85" spans="2:16" ht="14.15" customHeight="1" x14ac:dyDescent="0.35">
      <c r="B85" s="25">
        <v>16</v>
      </c>
      <c r="C85" s="54" t="s">
        <v>37</v>
      </c>
      <c r="D85" s="55"/>
      <c r="E85" s="55"/>
      <c r="F85" s="55"/>
      <c r="G85" s="55"/>
      <c r="H85" s="55"/>
      <c r="I85" s="55"/>
      <c r="J85" s="55"/>
      <c r="K85" s="55"/>
      <c r="L85" s="22">
        <v>49</v>
      </c>
      <c r="M85" s="22">
        <v>55</v>
      </c>
      <c r="N85" s="5">
        <v>53</v>
      </c>
      <c r="O85" s="67">
        <f ca="1">SUM(L85:Q85)</f>
        <v>157</v>
      </c>
    </row>
    <row r="86" spans="2:16" ht="14.15" customHeight="1" x14ac:dyDescent="0.35">
      <c r="B86" s="17">
        <v>17</v>
      </c>
      <c r="C86" s="54" t="s">
        <v>38</v>
      </c>
      <c r="D86" s="55"/>
      <c r="E86" s="55"/>
      <c r="F86" s="55"/>
      <c r="G86" s="55"/>
      <c r="H86" s="55"/>
      <c r="I86" s="55"/>
      <c r="J86" s="55"/>
      <c r="K86" s="55"/>
      <c r="L86" s="5">
        <v>102</v>
      </c>
      <c r="M86" s="5">
        <v>125</v>
      </c>
      <c r="N86" s="5">
        <v>113</v>
      </c>
      <c r="O86" s="67">
        <f ca="1">SUM(L86:Q86)</f>
        <v>340</v>
      </c>
    </row>
    <row r="87" spans="2:16" ht="14.15" customHeight="1" x14ac:dyDescent="0.35">
      <c r="B87" s="17">
        <v>18</v>
      </c>
      <c r="C87" s="54" t="s">
        <v>39</v>
      </c>
      <c r="D87" s="55"/>
      <c r="E87" s="55"/>
      <c r="F87" s="55"/>
      <c r="G87" s="55"/>
      <c r="H87" s="55"/>
      <c r="I87" s="55"/>
      <c r="J87" s="55"/>
      <c r="K87" s="55"/>
      <c r="L87" s="5">
        <v>35</v>
      </c>
      <c r="M87" s="5">
        <v>44</v>
      </c>
      <c r="N87" s="5">
        <v>36</v>
      </c>
      <c r="O87" s="67">
        <f ca="1">SUM(L87:Q87)</f>
        <v>115</v>
      </c>
    </row>
    <row r="88" spans="2:16" ht="3.75" customHeight="1" x14ac:dyDescent="0.35"/>
    <row r="89" spans="2:16" ht="14.15" customHeight="1" x14ac:dyDescent="0.35">
      <c r="B89" s="250" t="s">
        <v>150</v>
      </c>
      <c r="C89" s="25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0"/>
    </row>
    <row r="90" spans="2:16" ht="14.15" customHeight="1" x14ac:dyDescent="0.35">
      <c r="B90" s="17">
        <v>19</v>
      </c>
      <c r="C90" s="54" t="s">
        <v>151</v>
      </c>
      <c r="D90" s="55"/>
      <c r="E90" s="55"/>
      <c r="F90" s="55"/>
      <c r="G90" s="55"/>
      <c r="H90" s="60"/>
      <c r="I90" s="60"/>
      <c r="J90" s="60"/>
      <c r="K90" s="60"/>
      <c r="L90" s="5">
        <v>109</v>
      </c>
      <c r="M90" s="5">
        <v>252</v>
      </c>
      <c r="N90" s="5">
        <v>134</v>
      </c>
      <c r="O90" s="67">
        <f>SUM(L90:N90)</f>
        <v>495</v>
      </c>
    </row>
    <row r="91" spans="2:16" ht="14.15" customHeight="1" x14ac:dyDescent="0.35">
      <c r="B91" s="17">
        <v>20</v>
      </c>
      <c r="C91" s="178" t="s">
        <v>152</v>
      </c>
      <c r="D91" s="179"/>
      <c r="E91" s="179"/>
      <c r="F91" s="179"/>
      <c r="G91" s="179"/>
      <c r="H91" s="179"/>
      <c r="I91" s="179"/>
      <c r="J91" s="55"/>
      <c r="K91" s="55"/>
      <c r="L91" s="5">
        <v>112</v>
      </c>
      <c r="M91" s="5">
        <v>177</v>
      </c>
      <c r="N91" s="5">
        <v>170</v>
      </c>
      <c r="O91" s="67">
        <f t="shared" ref="O91:O94" si="4">SUM(L91:N91)</f>
        <v>459</v>
      </c>
    </row>
    <row r="92" spans="2:16" ht="14.15" customHeight="1" x14ac:dyDescent="0.35">
      <c r="B92" s="17">
        <v>21</v>
      </c>
      <c r="C92" s="178" t="s">
        <v>153</v>
      </c>
      <c r="D92" s="179"/>
      <c r="E92" s="179"/>
      <c r="F92" s="179"/>
      <c r="G92" s="179"/>
      <c r="H92" s="179"/>
      <c r="I92" s="179"/>
      <c r="J92" s="179"/>
      <c r="K92" s="55"/>
      <c r="L92" s="5">
        <v>110</v>
      </c>
      <c r="M92" s="5">
        <v>184</v>
      </c>
      <c r="N92" s="5">
        <v>80</v>
      </c>
      <c r="O92" s="67">
        <f t="shared" si="4"/>
        <v>374</v>
      </c>
    </row>
    <row r="93" spans="2:16" ht="14.15" customHeight="1" x14ac:dyDescent="0.35">
      <c r="B93" s="17">
        <v>22</v>
      </c>
      <c r="C93" s="180" t="s">
        <v>154</v>
      </c>
      <c r="D93" s="181"/>
      <c r="E93" s="181"/>
      <c r="F93" s="181"/>
      <c r="G93" s="181"/>
      <c r="H93" s="181"/>
      <c r="I93" s="181"/>
      <c r="J93" s="181"/>
      <c r="K93" s="57"/>
      <c r="L93" s="5">
        <v>189</v>
      </c>
      <c r="M93" s="5">
        <v>343</v>
      </c>
      <c r="N93" s="5">
        <v>237</v>
      </c>
      <c r="O93" s="67">
        <f t="shared" si="4"/>
        <v>769</v>
      </c>
    </row>
    <row r="94" spans="2:16" ht="14.15" customHeight="1" x14ac:dyDescent="0.35">
      <c r="B94" s="17">
        <v>23</v>
      </c>
      <c r="C94" s="180" t="s">
        <v>155</v>
      </c>
      <c r="D94" s="181"/>
      <c r="E94" s="181"/>
      <c r="F94" s="181"/>
      <c r="G94" s="181"/>
      <c r="H94" s="181"/>
      <c r="I94" s="181"/>
      <c r="J94" s="181"/>
      <c r="K94" s="57"/>
      <c r="L94" s="5">
        <v>183</v>
      </c>
      <c r="M94" s="5">
        <v>228</v>
      </c>
      <c r="N94" s="5">
        <v>159</v>
      </c>
      <c r="O94" s="67">
        <f t="shared" si="4"/>
        <v>570</v>
      </c>
    </row>
    <row r="95" spans="2:16" ht="3.75" customHeight="1" x14ac:dyDescent="0.35"/>
    <row r="96" spans="2:16" ht="18" customHeight="1" x14ac:dyDescent="0.35">
      <c r="B96" s="191" t="s">
        <v>51</v>
      </c>
      <c r="C96" s="192"/>
      <c r="D96" s="192"/>
      <c r="E96" s="192"/>
      <c r="F96" s="192"/>
      <c r="G96" s="192"/>
      <c r="H96" s="192"/>
      <c r="I96" s="192"/>
      <c r="J96" s="192"/>
      <c r="K96" s="56"/>
      <c r="L96" s="77">
        <f>L87+L86+L85+L82+L81+L80+L79+L75+L74+L73+L72+L71+L70+L69+L68+L67+L66</f>
        <v>2009</v>
      </c>
      <c r="M96" s="77">
        <f t="shared" ref="M96:O96" si="5">M87+M86+M85+M82+M81+M80+M79+M75+M74+M73+M72+M71+M70+M69+M68+M67+M66</f>
        <v>2640</v>
      </c>
      <c r="N96" s="77">
        <f t="shared" si="5"/>
        <v>2318</v>
      </c>
      <c r="O96" s="77">
        <f t="shared" ca="1" si="5"/>
        <v>2009</v>
      </c>
    </row>
    <row r="97" spans="2:17" ht="6" customHeight="1" x14ac:dyDescent="0.35">
      <c r="C97" s="78"/>
      <c r="D97" s="78"/>
      <c r="E97" s="78"/>
      <c r="F97" s="78"/>
      <c r="G97" s="78"/>
      <c r="H97" s="78"/>
      <c r="I97" s="78"/>
      <c r="J97" s="78"/>
      <c r="K97" s="19"/>
      <c r="L97" s="20"/>
      <c r="M97" s="20"/>
      <c r="N97" s="20"/>
      <c r="O97" s="19"/>
    </row>
    <row r="98" spans="2:17" ht="14.15" customHeight="1" x14ac:dyDescent="0.35">
      <c r="B98" s="191" t="s">
        <v>52</v>
      </c>
      <c r="C98" s="192"/>
      <c r="D98" s="192"/>
      <c r="E98" s="192"/>
      <c r="F98" s="192"/>
      <c r="G98" s="192"/>
      <c r="H98" s="192"/>
      <c r="I98" s="192"/>
      <c r="J98" s="192"/>
      <c r="K98" s="193"/>
      <c r="L98" s="77">
        <f>L94+L93+L92+L91+L90</f>
        <v>703</v>
      </c>
      <c r="M98" s="77">
        <f t="shared" ref="M98:O98" si="6">M94+M93+M92+M91+M90</f>
        <v>1184</v>
      </c>
      <c r="N98" s="77">
        <f t="shared" si="6"/>
        <v>780</v>
      </c>
      <c r="O98" s="77">
        <f t="shared" si="6"/>
        <v>2667</v>
      </c>
    </row>
    <row r="99" spans="2:17" ht="3.75" customHeight="1" x14ac:dyDescent="0.35">
      <c r="C99" s="61"/>
      <c r="D99" s="61"/>
      <c r="E99" s="61"/>
      <c r="F99" s="61"/>
      <c r="G99" s="61"/>
      <c r="H99" s="61"/>
      <c r="I99" s="61"/>
      <c r="J99" s="61"/>
      <c r="K99" s="19"/>
      <c r="L99" s="22"/>
      <c r="M99" s="22"/>
      <c r="N99" s="22"/>
      <c r="O99" s="22"/>
    </row>
    <row r="100" spans="2:17" ht="14.15" customHeight="1" x14ac:dyDescent="0.35">
      <c r="B100" s="191" t="s">
        <v>40</v>
      </c>
      <c r="C100" s="192"/>
      <c r="D100" s="192"/>
      <c r="E100" s="192"/>
      <c r="F100" s="192"/>
      <c r="G100" s="192"/>
      <c r="H100" s="192"/>
      <c r="I100" s="192"/>
      <c r="J100" s="192"/>
      <c r="K100" s="193"/>
      <c r="L100" s="77">
        <f>L98+L96</f>
        <v>2712</v>
      </c>
      <c r="M100" s="77">
        <f t="shared" ref="M100:O100" si="7">M98+M96</f>
        <v>3824</v>
      </c>
      <c r="N100" s="77">
        <f t="shared" si="7"/>
        <v>3098</v>
      </c>
      <c r="O100" s="77">
        <f t="shared" ca="1" si="7"/>
        <v>2712</v>
      </c>
    </row>
    <row r="101" spans="2:17" ht="14.15" customHeight="1" x14ac:dyDescent="0.35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115"/>
      <c r="M101" s="115"/>
      <c r="N101" s="115"/>
      <c r="O101" s="61"/>
      <c r="P101" s="62"/>
      <c r="Q101" s="62"/>
    </row>
    <row r="102" spans="2:17" ht="19.5" customHeight="1" x14ac:dyDescent="0.35">
      <c r="B102" s="186" t="s">
        <v>203</v>
      </c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</row>
    <row r="103" spans="2:17" ht="14.15" customHeight="1" x14ac:dyDescent="0.35">
      <c r="B103" s="255" t="s">
        <v>19</v>
      </c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</row>
    <row r="104" spans="2:17" ht="14.15" customHeight="1" x14ac:dyDescent="0.35">
      <c r="B104" s="26" t="s">
        <v>0</v>
      </c>
      <c r="C104" s="252" t="s">
        <v>14</v>
      </c>
      <c r="D104" s="253"/>
      <c r="E104" s="253"/>
      <c r="F104" s="253"/>
      <c r="G104" s="253"/>
      <c r="H104" s="253"/>
      <c r="I104" s="253"/>
      <c r="J104" s="253"/>
      <c r="K104" s="254"/>
      <c r="L104" s="27">
        <v>2022</v>
      </c>
      <c r="M104" s="27">
        <v>2023</v>
      </c>
      <c r="N104" s="27" t="s">
        <v>156</v>
      </c>
      <c r="O104" s="27" t="s">
        <v>18</v>
      </c>
    </row>
    <row r="105" spans="2:17" ht="14.15" customHeight="1" x14ac:dyDescent="0.35">
      <c r="B105" s="17">
        <v>1</v>
      </c>
      <c r="C105" s="54" t="s">
        <v>20</v>
      </c>
      <c r="D105" s="55"/>
      <c r="E105" s="55"/>
      <c r="F105" s="55"/>
      <c r="G105" s="55"/>
      <c r="H105" s="55"/>
      <c r="I105" s="55"/>
      <c r="J105" s="55"/>
      <c r="K105" s="94"/>
      <c r="L105" s="106">
        <v>98</v>
      </c>
      <c r="M105" s="52">
        <v>114</v>
      </c>
      <c r="N105" s="63">
        <v>13</v>
      </c>
      <c r="O105" s="5">
        <f t="shared" ref="O105:O114" si="8">SUM(K105:N105)</f>
        <v>225</v>
      </c>
    </row>
    <row r="106" spans="2:17" ht="14.15" customHeight="1" x14ac:dyDescent="0.35">
      <c r="B106" s="17">
        <v>2</v>
      </c>
      <c r="C106" s="54" t="s">
        <v>21</v>
      </c>
      <c r="D106" s="55"/>
      <c r="E106" s="55"/>
      <c r="F106" s="55"/>
      <c r="G106" s="55"/>
      <c r="H106" s="55"/>
      <c r="I106" s="55"/>
      <c r="J106" s="55"/>
      <c r="K106" s="94"/>
      <c r="L106" s="106">
        <v>200</v>
      </c>
      <c r="M106" s="52">
        <v>191</v>
      </c>
      <c r="N106" s="5">
        <v>64</v>
      </c>
      <c r="O106" s="5">
        <f t="shared" si="8"/>
        <v>455</v>
      </c>
    </row>
    <row r="107" spans="2:17" ht="14.15" customHeight="1" x14ac:dyDescent="0.35">
      <c r="B107" s="17">
        <v>3</v>
      </c>
      <c r="C107" s="112" t="s">
        <v>22</v>
      </c>
      <c r="D107" s="107"/>
      <c r="E107" s="107"/>
      <c r="F107" s="107"/>
      <c r="G107" s="107"/>
      <c r="H107" s="107"/>
      <c r="I107" s="107"/>
      <c r="J107" s="107"/>
      <c r="K107" s="110"/>
      <c r="L107" s="106">
        <v>87</v>
      </c>
      <c r="M107" s="52">
        <v>116</v>
      </c>
      <c r="N107" s="5">
        <v>21</v>
      </c>
      <c r="O107" s="5">
        <f t="shared" si="8"/>
        <v>224</v>
      </c>
    </row>
    <row r="108" spans="2:17" ht="14.15" customHeight="1" x14ac:dyDescent="0.35">
      <c r="B108" s="17">
        <v>6</v>
      </c>
      <c r="C108" s="54" t="s">
        <v>23</v>
      </c>
      <c r="D108" s="55"/>
      <c r="E108" s="55"/>
      <c r="F108" s="55"/>
      <c r="G108" s="55"/>
      <c r="H108" s="55"/>
      <c r="I108" s="55"/>
      <c r="J108" s="55"/>
      <c r="K108" s="94"/>
      <c r="L108" s="106">
        <v>80</v>
      </c>
      <c r="M108" s="52">
        <v>117</v>
      </c>
      <c r="N108" s="5">
        <v>25</v>
      </c>
      <c r="O108" s="5">
        <f t="shared" si="8"/>
        <v>222</v>
      </c>
    </row>
    <row r="109" spans="2:17" ht="14.15" customHeight="1" x14ac:dyDescent="0.35">
      <c r="B109" s="17">
        <v>5</v>
      </c>
      <c r="C109" s="54" t="s">
        <v>24</v>
      </c>
      <c r="D109" s="55"/>
      <c r="E109" s="55"/>
      <c r="F109" s="55"/>
      <c r="G109" s="55"/>
      <c r="H109" s="55"/>
      <c r="I109" s="55"/>
      <c r="J109" s="55"/>
      <c r="K109" s="94"/>
      <c r="L109" s="106">
        <v>102</v>
      </c>
      <c r="M109" s="52">
        <v>114</v>
      </c>
      <c r="N109" s="5">
        <v>68</v>
      </c>
      <c r="O109" s="5">
        <f t="shared" si="8"/>
        <v>284</v>
      </c>
    </row>
    <row r="110" spans="2:17" ht="14.15" customHeight="1" x14ac:dyDescent="0.35">
      <c r="B110" s="17">
        <v>6</v>
      </c>
      <c r="C110" s="112" t="s">
        <v>25</v>
      </c>
      <c r="D110" s="107"/>
      <c r="E110" s="107"/>
      <c r="F110" s="107"/>
      <c r="G110" s="107"/>
      <c r="H110" s="107"/>
      <c r="I110" s="107"/>
      <c r="J110" s="107"/>
      <c r="K110" s="110"/>
      <c r="L110" s="106">
        <v>23</v>
      </c>
      <c r="M110" s="52">
        <v>25</v>
      </c>
      <c r="N110" s="5">
        <v>5</v>
      </c>
      <c r="O110" s="5">
        <f t="shared" si="8"/>
        <v>53</v>
      </c>
    </row>
    <row r="111" spans="2:17" ht="14.15" customHeight="1" x14ac:dyDescent="0.35">
      <c r="B111" s="17">
        <v>7</v>
      </c>
      <c r="C111" s="54" t="s">
        <v>26</v>
      </c>
      <c r="D111" s="55"/>
      <c r="E111" s="55"/>
      <c r="F111" s="55"/>
      <c r="G111" s="55"/>
      <c r="H111" s="55"/>
      <c r="I111" s="55"/>
      <c r="J111" s="55"/>
      <c r="K111" s="94"/>
      <c r="L111" s="106">
        <v>192</v>
      </c>
      <c r="M111" s="52">
        <v>162</v>
      </c>
      <c r="N111" s="5">
        <v>71</v>
      </c>
      <c r="O111" s="5">
        <f t="shared" si="8"/>
        <v>425</v>
      </c>
    </row>
    <row r="112" spans="2:17" ht="14.15" customHeight="1" x14ac:dyDescent="0.35">
      <c r="B112" s="17">
        <v>8</v>
      </c>
      <c r="C112" s="54" t="s">
        <v>27</v>
      </c>
      <c r="D112" s="55"/>
      <c r="E112" s="55"/>
      <c r="F112" s="55"/>
      <c r="G112" s="55"/>
      <c r="H112" s="55"/>
      <c r="I112" s="55"/>
      <c r="J112" s="55"/>
      <c r="K112" s="94"/>
      <c r="L112" s="106">
        <v>79</v>
      </c>
      <c r="M112" s="52">
        <v>99</v>
      </c>
      <c r="N112" s="5">
        <v>45</v>
      </c>
      <c r="O112" s="5">
        <f t="shared" si="8"/>
        <v>223</v>
      </c>
    </row>
    <row r="113" spans="2:15" ht="14.15" customHeight="1" x14ac:dyDescent="0.35">
      <c r="B113" s="17">
        <v>9</v>
      </c>
      <c r="C113" s="54" t="s">
        <v>28</v>
      </c>
      <c r="D113" s="55"/>
      <c r="E113" s="55"/>
      <c r="F113" s="55"/>
      <c r="G113" s="55"/>
      <c r="H113" s="55"/>
      <c r="I113" s="55"/>
      <c r="J113" s="55"/>
      <c r="K113" s="94"/>
      <c r="L113" s="106">
        <v>37</v>
      </c>
      <c r="M113" s="52">
        <v>37</v>
      </c>
      <c r="N113" s="5">
        <v>14</v>
      </c>
      <c r="O113" s="5">
        <f t="shared" si="8"/>
        <v>88</v>
      </c>
    </row>
    <row r="114" spans="2:15" ht="14.15" customHeight="1" x14ac:dyDescent="0.35">
      <c r="B114" s="17">
        <v>10</v>
      </c>
      <c r="C114" s="108" t="s">
        <v>29</v>
      </c>
      <c r="D114" s="109"/>
      <c r="E114" s="109"/>
      <c r="F114" s="109"/>
      <c r="G114" s="109"/>
      <c r="H114" s="109"/>
      <c r="I114" s="109"/>
      <c r="J114" s="109"/>
      <c r="K114" s="111"/>
      <c r="L114" s="106">
        <v>140</v>
      </c>
      <c r="M114" s="52">
        <v>130</v>
      </c>
      <c r="N114" s="5">
        <v>39</v>
      </c>
      <c r="O114" s="5">
        <f t="shared" si="8"/>
        <v>309</v>
      </c>
    </row>
    <row r="115" spans="2:15" ht="5.25" customHeight="1" x14ac:dyDescent="0.35"/>
    <row r="116" spans="2:15" ht="14.15" customHeight="1" x14ac:dyDescent="0.35">
      <c r="B116" s="256" t="s">
        <v>30</v>
      </c>
      <c r="C116" s="257"/>
      <c r="D116" s="257"/>
      <c r="E116" s="257"/>
      <c r="F116" s="257"/>
      <c r="G116" s="257"/>
      <c r="H116" s="257"/>
      <c r="I116" s="257"/>
      <c r="J116" s="257"/>
      <c r="K116" s="257"/>
      <c r="L116" s="257"/>
      <c r="M116" s="257"/>
      <c r="N116" s="257"/>
      <c r="O116" s="257"/>
    </row>
    <row r="117" spans="2:15" ht="14.15" customHeight="1" x14ac:dyDescent="0.35">
      <c r="B117" s="17">
        <v>11</v>
      </c>
      <c r="C117" s="54" t="s">
        <v>31</v>
      </c>
      <c r="D117" s="55"/>
      <c r="E117" s="55"/>
      <c r="F117" s="55"/>
      <c r="G117" s="55"/>
      <c r="H117" s="55"/>
      <c r="I117" s="55"/>
      <c r="J117" s="55"/>
      <c r="K117" s="94"/>
      <c r="L117" s="52">
        <v>70</v>
      </c>
      <c r="M117" s="52">
        <v>65</v>
      </c>
      <c r="N117" s="5">
        <v>51</v>
      </c>
      <c r="O117" s="5">
        <f>SUM(K117:N117)</f>
        <v>186</v>
      </c>
    </row>
    <row r="118" spans="2:15" ht="14.15" customHeight="1" x14ac:dyDescent="0.35">
      <c r="B118" s="17">
        <v>12</v>
      </c>
      <c r="C118" s="112" t="s">
        <v>32</v>
      </c>
      <c r="D118" s="107"/>
      <c r="E118" s="107"/>
      <c r="F118" s="107"/>
      <c r="G118" s="107"/>
      <c r="H118" s="107"/>
      <c r="I118" s="107"/>
      <c r="J118" s="107"/>
      <c r="K118" s="110"/>
      <c r="L118" s="52">
        <v>31</v>
      </c>
      <c r="M118" s="52">
        <v>23</v>
      </c>
      <c r="N118" s="5">
        <v>19</v>
      </c>
      <c r="O118" s="5">
        <f>SUM(K118:N118)</f>
        <v>73</v>
      </c>
    </row>
    <row r="119" spans="2:15" ht="14.15" customHeight="1" x14ac:dyDescent="0.35">
      <c r="B119" s="17">
        <v>13</v>
      </c>
      <c r="C119" s="54" t="s">
        <v>33</v>
      </c>
      <c r="D119" s="55"/>
      <c r="E119" s="55"/>
      <c r="F119" s="55"/>
      <c r="G119" s="55"/>
      <c r="H119" s="55"/>
      <c r="I119" s="55"/>
      <c r="J119" s="55"/>
      <c r="K119" s="94"/>
      <c r="L119" s="52">
        <v>43</v>
      </c>
      <c r="M119" s="52">
        <v>33</v>
      </c>
      <c r="N119" s="5">
        <v>22</v>
      </c>
      <c r="O119" s="5">
        <f>SUM(K119:N119)</f>
        <v>98</v>
      </c>
    </row>
    <row r="120" spans="2:15" ht="14.15" customHeight="1" x14ac:dyDescent="0.35">
      <c r="B120" s="17">
        <v>14</v>
      </c>
      <c r="C120" s="112" t="s">
        <v>34</v>
      </c>
      <c r="D120" s="107"/>
      <c r="E120" s="107"/>
      <c r="F120" s="107"/>
      <c r="G120" s="107"/>
      <c r="H120" s="107"/>
      <c r="I120" s="107"/>
      <c r="J120" s="107"/>
      <c r="K120" s="110"/>
      <c r="L120" s="52">
        <v>73</v>
      </c>
      <c r="M120" s="52">
        <v>88</v>
      </c>
      <c r="N120" s="5">
        <v>39</v>
      </c>
      <c r="O120" s="5">
        <f>SUM(K120:N120)</f>
        <v>200</v>
      </c>
    </row>
    <row r="121" spans="2:15" ht="14.15" customHeight="1" x14ac:dyDescent="0.35">
      <c r="B121" s="17">
        <v>15</v>
      </c>
      <c r="C121" s="54" t="s">
        <v>35</v>
      </c>
      <c r="D121" s="55"/>
      <c r="E121" s="55"/>
      <c r="F121" s="55"/>
      <c r="G121" s="55"/>
      <c r="H121" s="55"/>
      <c r="I121" s="55"/>
      <c r="J121" s="55"/>
      <c r="K121" s="94"/>
      <c r="L121" s="52">
        <v>81</v>
      </c>
      <c r="M121" s="52">
        <v>70</v>
      </c>
      <c r="N121" s="5">
        <v>31</v>
      </c>
      <c r="O121" s="5">
        <f>SUM(K121:N121)</f>
        <v>182</v>
      </c>
    </row>
    <row r="122" spans="2:15" ht="5.25" customHeight="1" x14ac:dyDescent="0.35"/>
    <row r="123" spans="2:15" ht="14.15" customHeight="1" x14ac:dyDescent="0.35">
      <c r="B123" s="265" t="s">
        <v>36</v>
      </c>
      <c r="C123" s="265"/>
      <c r="D123" s="265"/>
      <c r="E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</row>
    <row r="124" spans="2:15" ht="14.15" customHeight="1" x14ac:dyDescent="0.35">
      <c r="B124" s="17">
        <v>16</v>
      </c>
      <c r="C124" s="178" t="s">
        <v>37</v>
      </c>
      <c r="D124" s="179"/>
      <c r="E124" s="179"/>
      <c r="F124" s="179"/>
      <c r="G124" s="179"/>
      <c r="H124" s="179"/>
      <c r="I124" s="179"/>
      <c r="J124" s="179"/>
      <c r="K124" s="212"/>
      <c r="L124" s="52">
        <v>49</v>
      </c>
      <c r="M124" s="52">
        <v>32</v>
      </c>
      <c r="N124" s="5">
        <v>0</v>
      </c>
      <c r="O124" s="5">
        <f>SUM(K124:N124)</f>
        <v>81</v>
      </c>
    </row>
    <row r="125" spans="2:15" ht="14.15" customHeight="1" x14ac:dyDescent="0.35">
      <c r="B125" s="17">
        <v>17</v>
      </c>
      <c r="C125" s="178" t="s">
        <v>38</v>
      </c>
      <c r="D125" s="179"/>
      <c r="E125" s="179"/>
      <c r="F125" s="179"/>
      <c r="G125" s="179"/>
      <c r="H125" s="179"/>
      <c r="I125" s="179"/>
      <c r="J125" s="179"/>
      <c r="K125" s="212"/>
      <c r="L125" s="5">
        <v>45</v>
      </c>
      <c r="M125" s="5">
        <v>121</v>
      </c>
      <c r="N125" s="5">
        <v>51</v>
      </c>
      <c r="O125" s="5">
        <f>SUM(K125:N125)</f>
        <v>217</v>
      </c>
    </row>
    <row r="126" spans="2:15" ht="14.15" customHeight="1" x14ac:dyDescent="0.35">
      <c r="B126" s="17">
        <v>18</v>
      </c>
      <c r="C126" s="178" t="s">
        <v>39</v>
      </c>
      <c r="D126" s="179"/>
      <c r="E126" s="179"/>
      <c r="F126" s="179"/>
      <c r="G126" s="179"/>
      <c r="H126" s="179"/>
      <c r="I126" s="179"/>
      <c r="J126" s="179"/>
      <c r="K126" s="212"/>
      <c r="L126" s="5">
        <v>37</v>
      </c>
      <c r="M126" s="5">
        <v>24</v>
      </c>
      <c r="N126" s="5">
        <v>0</v>
      </c>
      <c r="O126" s="5">
        <f>SUM(K126:N126)</f>
        <v>61</v>
      </c>
    </row>
    <row r="127" spans="2:15" ht="3.75" customHeight="1" x14ac:dyDescent="0.35"/>
    <row r="128" spans="2:15" ht="14.15" customHeight="1" x14ac:dyDescent="0.35">
      <c r="B128" s="266" t="s">
        <v>150</v>
      </c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267"/>
      <c r="N128" s="267"/>
      <c r="O128" s="267"/>
    </row>
    <row r="129" spans="2:17" ht="14.15" customHeight="1" x14ac:dyDescent="0.35">
      <c r="B129" s="17">
        <v>19</v>
      </c>
      <c r="C129" s="178" t="s">
        <v>151</v>
      </c>
      <c r="D129" s="179"/>
      <c r="E129" s="179"/>
      <c r="F129" s="179"/>
      <c r="G129" s="179"/>
      <c r="H129" s="179"/>
      <c r="I129" s="179"/>
      <c r="J129" s="179"/>
      <c r="K129" s="212"/>
      <c r="L129" s="5">
        <v>96</v>
      </c>
      <c r="M129" s="5">
        <v>89</v>
      </c>
      <c r="N129" s="5">
        <v>50</v>
      </c>
      <c r="O129" s="5">
        <f>SUM(K129:N129)</f>
        <v>235</v>
      </c>
    </row>
    <row r="130" spans="2:17" ht="14.15" customHeight="1" x14ac:dyDescent="0.35">
      <c r="B130" s="17">
        <v>20</v>
      </c>
      <c r="C130" s="178" t="s">
        <v>152</v>
      </c>
      <c r="D130" s="179"/>
      <c r="E130" s="179"/>
      <c r="F130" s="179"/>
      <c r="G130" s="179"/>
      <c r="H130" s="179"/>
      <c r="I130" s="179"/>
      <c r="J130" s="179"/>
      <c r="K130" s="212"/>
      <c r="L130" s="5">
        <v>115</v>
      </c>
      <c r="M130" s="5">
        <v>101</v>
      </c>
      <c r="N130" s="5">
        <v>76</v>
      </c>
      <c r="O130" s="5">
        <f>SUM(K130:N130)</f>
        <v>292</v>
      </c>
    </row>
    <row r="131" spans="2:17" ht="14.15" customHeight="1" x14ac:dyDescent="0.35">
      <c r="B131" s="17">
        <v>21</v>
      </c>
      <c r="C131" s="178" t="s">
        <v>153</v>
      </c>
      <c r="D131" s="179"/>
      <c r="E131" s="179"/>
      <c r="F131" s="179"/>
      <c r="G131" s="179"/>
      <c r="H131" s="179"/>
      <c r="I131" s="179"/>
      <c r="J131" s="179"/>
      <c r="K131" s="212"/>
      <c r="L131" s="5">
        <v>94</v>
      </c>
      <c r="M131" s="5">
        <v>74</v>
      </c>
      <c r="N131" s="5">
        <v>33</v>
      </c>
      <c r="O131" s="5">
        <f>SUM(K131:N131)</f>
        <v>201</v>
      </c>
    </row>
    <row r="132" spans="2:17" ht="14.15" customHeight="1" x14ac:dyDescent="0.35">
      <c r="B132" s="17">
        <v>22</v>
      </c>
      <c r="C132" s="180" t="s">
        <v>154</v>
      </c>
      <c r="D132" s="181"/>
      <c r="E132" s="181"/>
      <c r="F132" s="181"/>
      <c r="G132" s="181"/>
      <c r="H132" s="181"/>
      <c r="I132" s="181"/>
      <c r="J132" s="181"/>
      <c r="K132" s="259"/>
      <c r="L132" s="5">
        <v>87</v>
      </c>
      <c r="M132" s="5">
        <v>112</v>
      </c>
      <c r="N132" s="5">
        <v>59</v>
      </c>
      <c r="O132" s="5">
        <f>SUM(K132:N132)</f>
        <v>258</v>
      </c>
    </row>
    <row r="133" spans="2:17" ht="14.15" customHeight="1" x14ac:dyDescent="0.35">
      <c r="B133" s="17">
        <v>23</v>
      </c>
      <c r="C133" s="180" t="s">
        <v>155</v>
      </c>
      <c r="D133" s="181"/>
      <c r="E133" s="181"/>
      <c r="F133" s="181"/>
      <c r="G133" s="181"/>
      <c r="H133" s="181"/>
      <c r="I133" s="181"/>
      <c r="J133" s="181"/>
      <c r="K133" s="259"/>
      <c r="L133" s="5">
        <v>126</v>
      </c>
      <c r="M133" s="5">
        <v>166</v>
      </c>
      <c r="N133" s="5">
        <v>48</v>
      </c>
      <c r="O133" s="5">
        <f>SUM(K133:N133)</f>
        <v>340</v>
      </c>
    </row>
    <row r="134" spans="2:17" ht="3" customHeight="1" x14ac:dyDescent="0.35"/>
    <row r="135" spans="2:17" ht="15" customHeight="1" x14ac:dyDescent="0.35">
      <c r="B135" s="268" t="s">
        <v>157</v>
      </c>
      <c r="C135" s="269"/>
      <c r="D135" s="269"/>
      <c r="E135" s="269"/>
      <c r="F135" s="269"/>
      <c r="G135" s="269"/>
      <c r="H135" s="269"/>
      <c r="I135" s="269"/>
      <c r="J135" s="269"/>
      <c r="K135" s="270"/>
      <c r="L135" s="58">
        <f>L126+L125+L124+L121+L120+L119+L118+L117+L114+L113+L112+L111+L110+L109+L108+L107+L106+L105</f>
        <v>1467</v>
      </c>
      <c r="M135" s="58">
        <f t="shared" ref="M135:O135" si="9">M126+M125+M124+M121+M120+M119+M118+M117+M114+M113+M112+M111+M110+M109+M108+M107+M106+M105</f>
        <v>1561</v>
      </c>
      <c r="N135" s="58">
        <f t="shared" si="9"/>
        <v>578</v>
      </c>
      <c r="O135" s="58">
        <f t="shared" si="9"/>
        <v>3606</v>
      </c>
    </row>
    <row r="136" spans="2:17" ht="6" customHeight="1" x14ac:dyDescent="0.35"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74"/>
      <c r="M136" s="74"/>
      <c r="N136" s="74"/>
      <c r="O136" s="73"/>
    </row>
    <row r="137" spans="2:17" ht="15" customHeight="1" x14ac:dyDescent="0.35">
      <c r="B137" s="268" t="s">
        <v>158</v>
      </c>
      <c r="C137" s="269"/>
      <c r="D137" s="269"/>
      <c r="E137" s="269"/>
      <c r="F137" s="269"/>
      <c r="G137" s="269"/>
      <c r="H137" s="269"/>
      <c r="I137" s="269"/>
      <c r="J137" s="269"/>
      <c r="K137" s="270"/>
      <c r="L137" s="58">
        <f>L133+L132+L131+L130+L129</f>
        <v>518</v>
      </c>
      <c r="M137" s="58">
        <f t="shared" ref="M137:O137" si="10">M133+M132+M131+M130+M129</f>
        <v>542</v>
      </c>
      <c r="N137" s="58">
        <f t="shared" si="10"/>
        <v>266</v>
      </c>
      <c r="O137" s="58">
        <f t="shared" si="10"/>
        <v>1326</v>
      </c>
    </row>
    <row r="138" spans="2:17" ht="5.25" customHeight="1" x14ac:dyDescent="0.35">
      <c r="B138" s="18"/>
      <c r="C138" s="19"/>
      <c r="D138" s="19"/>
      <c r="E138" s="19"/>
      <c r="F138" s="19"/>
      <c r="G138" s="19"/>
      <c r="H138" s="19"/>
      <c r="I138" s="19"/>
      <c r="J138" s="19"/>
      <c r="K138" s="73"/>
      <c r="L138" s="74"/>
      <c r="M138" s="74"/>
      <c r="N138" s="74"/>
      <c r="O138" s="73"/>
    </row>
    <row r="139" spans="2:17" ht="15" customHeight="1" x14ac:dyDescent="0.35">
      <c r="B139" s="268" t="s">
        <v>40</v>
      </c>
      <c r="C139" s="269"/>
      <c r="D139" s="269"/>
      <c r="E139" s="269"/>
      <c r="F139" s="269"/>
      <c r="G139" s="269"/>
      <c r="H139" s="269"/>
      <c r="I139" s="269"/>
      <c r="J139" s="269"/>
      <c r="K139" s="270"/>
      <c r="L139" s="58">
        <f>L137+L135</f>
        <v>1985</v>
      </c>
      <c r="M139" s="58">
        <f t="shared" ref="M139:O139" si="11">M137+M135</f>
        <v>2103</v>
      </c>
      <c r="N139" s="58">
        <f t="shared" si="11"/>
        <v>844</v>
      </c>
      <c r="O139" s="58">
        <f t="shared" si="11"/>
        <v>4932</v>
      </c>
    </row>
    <row r="140" spans="2:17" ht="24.75" customHeight="1" x14ac:dyDescent="0.35">
      <c r="B140" t="s">
        <v>200</v>
      </c>
    </row>
    <row r="141" spans="2:17" ht="30" customHeight="1" x14ac:dyDescent="0.35">
      <c r="B141" s="264" t="s">
        <v>204</v>
      </c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8"/>
    </row>
    <row r="142" spans="2:17" ht="14.15" customHeight="1" x14ac:dyDescent="0.35">
      <c r="B142" s="274" t="s">
        <v>19</v>
      </c>
      <c r="C142" s="275"/>
      <c r="D142" s="275"/>
      <c r="E142" s="275"/>
      <c r="F142" s="275"/>
      <c r="G142" s="275"/>
      <c r="H142" s="275"/>
      <c r="I142" s="275"/>
      <c r="J142" s="275"/>
      <c r="K142" s="275"/>
      <c r="L142" s="275"/>
      <c r="M142" s="275"/>
      <c r="N142" s="276"/>
      <c r="O142"/>
    </row>
    <row r="143" spans="2:17" ht="14.15" customHeight="1" x14ac:dyDescent="0.35">
      <c r="B143" s="29" t="s">
        <v>0</v>
      </c>
      <c r="C143" s="280" t="s">
        <v>14</v>
      </c>
      <c r="D143" s="281"/>
      <c r="E143" s="281"/>
      <c r="F143" s="281"/>
      <c r="G143" s="281"/>
      <c r="H143" s="281"/>
      <c r="I143" s="281"/>
      <c r="J143" s="281"/>
      <c r="K143" s="281"/>
      <c r="L143" s="95">
        <v>2022</v>
      </c>
      <c r="M143" s="43">
        <v>2023</v>
      </c>
      <c r="N143" s="43">
        <v>2024</v>
      </c>
      <c r="O143"/>
    </row>
    <row r="144" spans="2:17" ht="14.15" customHeight="1" x14ac:dyDescent="0.35">
      <c r="B144" s="101">
        <v>1</v>
      </c>
      <c r="C144" s="126" t="s">
        <v>20</v>
      </c>
      <c r="D144" s="126"/>
      <c r="E144" s="126"/>
      <c r="F144" s="126"/>
      <c r="G144" s="126"/>
      <c r="H144" s="126"/>
      <c r="I144" s="126"/>
      <c r="J144" s="126"/>
      <c r="K144" s="279"/>
      <c r="L144" s="102">
        <v>708</v>
      </c>
      <c r="M144" s="102">
        <v>728</v>
      </c>
      <c r="N144" s="76">
        <v>721</v>
      </c>
      <c r="O144"/>
    </row>
    <row r="145" spans="2:15" ht="14.15" customHeight="1" x14ac:dyDescent="0.35">
      <c r="B145" s="17">
        <v>2</v>
      </c>
      <c r="C145" s="126" t="s">
        <v>21</v>
      </c>
      <c r="D145" s="126"/>
      <c r="E145" s="126"/>
      <c r="F145" s="126"/>
      <c r="G145" s="126"/>
      <c r="H145" s="126"/>
      <c r="I145" s="126"/>
      <c r="J145" s="126"/>
      <c r="K145" s="279"/>
      <c r="L145" s="102">
        <v>2753</v>
      </c>
      <c r="M145" s="102">
        <v>2762</v>
      </c>
      <c r="N145" s="76">
        <v>2772</v>
      </c>
      <c r="O145"/>
    </row>
    <row r="146" spans="2:15" ht="14.15" customHeight="1" x14ac:dyDescent="0.35">
      <c r="B146" s="17">
        <v>3</v>
      </c>
      <c r="C146" s="126" t="s">
        <v>22</v>
      </c>
      <c r="D146" s="126"/>
      <c r="E146" s="126"/>
      <c r="F146" s="126"/>
      <c r="G146" s="126"/>
      <c r="H146" s="126"/>
      <c r="I146" s="126"/>
      <c r="J146" s="126"/>
      <c r="K146" s="279"/>
      <c r="L146" s="102">
        <v>914</v>
      </c>
      <c r="M146" s="102">
        <v>932</v>
      </c>
      <c r="N146" s="76">
        <v>930</v>
      </c>
      <c r="O146"/>
    </row>
    <row r="147" spans="2:15" ht="14.15" customHeight="1" x14ac:dyDescent="0.35">
      <c r="B147" s="17">
        <v>4</v>
      </c>
      <c r="C147" s="126" t="s">
        <v>23</v>
      </c>
      <c r="D147" s="126"/>
      <c r="E147" s="126"/>
      <c r="F147" s="126"/>
      <c r="G147" s="126"/>
      <c r="H147" s="126"/>
      <c r="I147" s="126"/>
      <c r="J147" s="126"/>
      <c r="K147" s="279"/>
      <c r="L147" s="102">
        <v>915</v>
      </c>
      <c r="M147" s="102">
        <v>859</v>
      </c>
      <c r="N147" s="76">
        <v>818</v>
      </c>
      <c r="O147"/>
    </row>
    <row r="148" spans="2:15" ht="14.15" customHeight="1" x14ac:dyDescent="0.35">
      <c r="B148" s="17">
        <v>5</v>
      </c>
      <c r="C148" s="126" t="s">
        <v>24</v>
      </c>
      <c r="D148" s="126"/>
      <c r="E148" s="126"/>
      <c r="F148" s="126"/>
      <c r="G148" s="126"/>
      <c r="H148" s="126"/>
      <c r="I148" s="126"/>
      <c r="J148" s="126"/>
      <c r="K148" s="279"/>
      <c r="L148" s="102">
        <v>1473</v>
      </c>
      <c r="M148" s="102">
        <v>1469</v>
      </c>
      <c r="N148" s="76">
        <v>1464</v>
      </c>
      <c r="O148"/>
    </row>
    <row r="149" spans="2:15" ht="14.15" customHeight="1" x14ac:dyDescent="0.35">
      <c r="B149" s="17">
        <v>6</v>
      </c>
      <c r="C149" s="126" t="s">
        <v>25</v>
      </c>
      <c r="D149" s="126"/>
      <c r="E149" s="126"/>
      <c r="F149" s="126"/>
      <c r="G149" s="126"/>
      <c r="H149" s="126"/>
      <c r="I149" s="126"/>
      <c r="J149" s="126"/>
      <c r="K149" s="279"/>
      <c r="L149" s="102">
        <v>533</v>
      </c>
      <c r="M149" s="102">
        <v>553</v>
      </c>
      <c r="N149" s="76">
        <v>564</v>
      </c>
      <c r="O149"/>
    </row>
    <row r="150" spans="2:15" ht="14.15" customHeight="1" x14ac:dyDescent="0.35">
      <c r="B150" s="17">
        <v>7</v>
      </c>
      <c r="C150" s="126" t="s">
        <v>26</v>
      </c>
      <c r="D150" s="126"/>
      <c r="E150" s="126"/>
      <c r="F150" s="126"/>
      <c r="G150" s="126"/>
      <c r="H150" s="126"/>
      <c r="I150" s="126"/>
      <c r="J150" s="126"/>
      <c r="K150" s="279"/>
      <c r="L150" s="102">
        <v>2994</v>
      </c>
      <c r="M150" s="102">
        <v>2999</v>
      </c>
      <c r="N150" s="76">
        <v>2814</v>
      </c>
      <c r="O150"/>
    </row>
    <row r="151" spans="2:15" ht="14.15" customHeight="1" x14ac:dyDescent="0.35">
      <c r="B151" s="17">
        <v>8</v>
      </c>
      <c r="C151" s="126" t="s">
        <v>27</v>
      </c>
      <c r="D151" s="126"/>
      <c r="E151" s="126"/>
      <c r="F151" s="126"/>
      <c r="G151" s="126"/>
      <c r="H151" s="126"/>
      <c r="I151" s="126"/>
      <c r="J151" s="126"/>
      <c r="K151" s="279"/>
      <c r="L151" s="102">
        <v>2289</v>
      </c>
      <c r="M151" s="102">
        <v>2327</v>
      </c>
      <c r="N151" s="76">
        <v>2376</v>
      </c>
      <c r="O151"/>
    </row>
    <row r="152" spans="2:15" ht="14.15" customHeight="1" x14ac:dyDescent="0.35">
      <c r="B152" s="17">
        <v>9</v>
      </c>
      <c r="C152" s="126" t="s">
        <v>28</v>
      </c>
      <c r="D152" s="126"/>
      <c r="E152" s="126"/>
      <c r="F152" s="126"/>
      <c r="G152" s="126"/>
      <c r="H152" s="126"/>
      <c r="I152" s="126"/>
      <c r="J152" s="126"/>
      <c r="K152" s="279"/>
      <c r="L152" s="102">
        <v>672</v>
      </c>
      <c r="M152" s="102">
        <v>717</v>
      </c>
      <c r="N152" s="76">
        <v>768</v>
      </c>
      <c r="O152"/>
    </row>
    <row r="153" spans="2:15" ht="14.15" customHeight="1" x14ac:dyDescent="0.35">
      <c r="B153" s="17">
        <v>10</v>
      </c>
      <c r="C153" s="126" t="s">
        <v>29</v>
      </c>
      <c r="D153" s="126"/>
      <c r="E153" s="126"/>
      <c r="F153" s="126"/>
      <c r="G153" s="126"/>
      <c r="H153" s="126"/>
      <c r="I153" s="126"/>
      <c r="J153" s="126"/>
      <c r="K153" s="279"/>
      <c r="L153" s="102">
        <v>2034</v>
      </c>
      <c r="M153" s="102">
        <v>2038</v>
      </c>
      <c r="N153" s="76">
        <v>2065</v>
      </c>
      <c r="O153"/>
    </row>
    <row r="154" spans="2:15" ht="3" customHeight="1" x14ac:dyDescent="0.35">
      <c r="L154" s="114"/>
      <c r="M154" s="114"/>
      <c r="N154" s="114"/>
      <c r="O154"/>
    </row>
    <row r="155" spans="2:15" ht="14.15" customHeight="1" x14ac:dyDescent="0.35">
      <c r="B155" s="271" t="s">
        <v>30</v>
      </c>
      <c r="C155" s="272"/>
      <c r="D155" s="272"/>
      <c r="E155" s="272"/>
      <c r="F155" s="272"/>
      <c r="G155" s="272"/>
      <c r="H155" s="272"/>
      <c r="I155" s="272"/>
      <c r="J155" s="272"/>
      <c r="K155" s="272"/>
      <c r="L155" s="272"/>
      <c r="M155" s="272"/>
      <c r="N155" s="273"/>
      <c r="O155"/>
    </row>
    <row r="156" spans="2:15" ht="14.15" customHeight="1" x14ac:dyDescent="0.35">
      <c r="B156" s="17">
        <v>11</v>
      </c>
      <c r="C156" s="126" t="s">
        <v>31</v>
      </c>
      <c r="D156" s="126"/>
      <c r="E156" s="126"/>
      <c r="F156" s="126"/>
      <c r="G156" s="126"/>
      <c r="H156" s="126"/>
      <c r="I156" s="126"/>
      <c r="J156" s="126"/>
      <c r="K156" s="126"/>
      <c r="L156" s="102">
        <v>1187</v>
      </c>
      <c r="M156" s="102">
        <v>1194</v>
      </c>
      <c r="N156" s="102">
        <v>1194</v>
      </c>
      <c r="O156"/>
    </row>
    <row r="157" spans="2:15" ht="14.15" customHeight="1" x14ac:dyDescent="0.35">
      <c r="B157" s="17">
        <v>12</v>
      </c>
      <c r="C157" s="126" t="s">
        <v>32</v>
      </c>
      <c r="D157" s="126"/>
      <c r="E157" s="126"/>
      <c r="F157" s="126"/>
      <c r="G157" s="126"/>
      <c r="H157" s="126"/>
      <c r="I157" s="126"/>
      <c r="J157" s="126"/>
      <c r="K157" s="126"/>
      <c r="L157" s="102">
        <v>265</v>
      </c>
      <c r="M157" s="102">
        <v>256</v>
      </c>
      <c r="N157" s="102">
        <v>209</v>
      </c>
      <c r="O157"/>
    </row>
    <row r="158" spans="2:15" ht="14.15" customHeight="1" x14ac:dyDescent="0.35">
      <c r="B158" s="17">
        <v>13</v>
      </c>
      <c r="C158" s="126" t="s">
        <v>33</v>
      </c>
      <c r="D158" s="126"/>
      <c r="E158" s="126"/>
      <c r="F158" s="126"/>
      <c r="G158" s="126"/>
      <c r="H158" s="126"/>
      <c r="I158" s="126"/>
      <c r="J158" s="126"/>
      <c r="K158" s="126"/>
      <c r="L158" s="102">
        <v>372</v>
      </c>
      <c r="M158" s="102">
        <v>362</v>
      </c>
      <c r="N158" s="102">
        <v>363</v>
      </c>
      <c r="O158"/>
    </row>
    <row r="159" spans="2:15" ht="14.15" customHeight="1" x14ac:dyDescent="0.35">
      <c r="B159" s="17">
        <v>14</v>
      </c>
      <c r="C159" s="126" t="s">
        <v>34</v>
      </c>
      <c r="D159" s="126"/>
      <c r="E159" s="126"/>
      <c r="F159" s="126"/>
      <c r="G159" s="126"/>
      <c r="H159" s="126"/>
      <c r="I159" s="126"/>
      <c r="J159" s="126"/>
      <c r="K159" s="126"/>
      <c r="L159" s="102">
        <v>1113</v>
      </c>
      <c r="M159" s="102">
        <v>1158</v>
      </c>
      <c r="N159" s="102">
        <v>1113</v>
      </c>
      <c r="O159"/>
    </row>
    <row r="160" spans="2:15" ht="14.15" customHeight="1" x14ac:dyDescent="0.35">
      <c r="B160" s="17">
        <v>15</v>
      </c>
      <c r="C160" s="126" t="s">
        <v>35</v>
      </c>
      <c r="D160" s="126"/>
      <c r="E160" s="126"/>
      <c r="F160" s="126"/>
      <c r="G160" s="126"/>
      <c r="H160" s="126"/>
      <c r="I160" s="126"/>
      <c r="J160" s="126"/>
      <c r="K160" s="126"/>
      <c r="L160" s="102">
        <v>911</v>
      </c>
      <c r="M160" s="102">
        <v>910</v>
      </c>
      <c r="N160" s="102">
        <v>935</v>
      </c>
      <c r="O160"/>
    </row>
    <row r="161" spans="2:15" ht="6.75" customHeight="1" x14ac:dyDescent="0.35"/>
    <row r="162" spans="2:15" ht="14.15" customHeight="1" x14ac:dyDescent="0.35">
      <c r="B162" s="277" t="s">
        <v>36</v>
      </c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/>
    </row>
    <row r="163" spans="2:15" ht="14.15" customHeight="1" x14ac:dyDescent="0.35">
      <c r="B163" s="17">
        <v>16</v>
      </c>
      <c r="C163" s="126" t="s">
        <v>37</v>
      </c>
      <c r="D163" s="126"/>
      <c r="E163" s="126"/>
      <c r="F163" s="126"/>
      <c r="G163" s="126"/>
      <c r="H163" s="126"/>
      <c r="I163" s="126"/>
      <c r="J163" s="126"/>
      <c r="K163" s="126"/>
      <c r="L163" s="102">
        <v>286</v>
      </c>
      <c r="M163" s="102">
        <v>259</v>
      </c>
      <c r="N163" s="102">
        <v>208</v>
      </c>
      <c r="O163"/>
    </row>
    <row r="164" spans="2:15" ht="14.15" customHeight="1" x14ac:dyDescent="0.35">
      <c r="B164" s="17">
        <v>17</v>
      </c>
      <c r="C164" s="126" t="s">
        <v>38</v>
      </c>
      <c r="D164" s="126"/>
      <c r="E164" s="126"/>
      <c r="F164" s="126"/>
      <c r="G164" s="126"/>
      <c r="H164" s="126"/>
      <c r="I164" s="126"/>
      <c r="J164" s="126"/>
      <c r="K164" s="126"/>
      <c r="L164" s="102">
        <v>734</v>
      </c>
      <c r="M164" s="102">
        <v>785</v>
      </c>
      <c r="N164" s="102">
        <v>753</v>
      </c>
      <c r="O164"/>
    </row>
    <row r="165" spans="2:15" ht="14.15" customHeight="1" x14ac:dyDescent="0.35">
      <c r="B165" s="17">
        <v>18</v>
      </c>
      <c r="C165" s="126" t="s">
        <v>39</v>
      </c>
      <c r="D165" s="126"/>
      <c r="E165" s="126"/>
      <c r="F165" s="126"/>
      <c r="G165" s="126"/>
      <c r="H165" s="126"/>
      <c r="I165" s="126"/>
      <c r="J165" s="126"/>
      <c r="K165" s="126"/>
      <c r="L165" s="102">
        <v>246</v>
      </c>
      <c r="M165" s="102">
        <v>227</v>
      </c>
      <c r="N165" s="102">
        <v>230</v>
      </c>
      <c r="O165"/>
    </row>
    <row r="166" spans="2:15" ht="5.25" customHeight="1" x14ac:dyDescent="0.35"/>
    <row r="167" spans="2:15" ht="14.15" customHeight="1" x14ac:dyDescent="0.35">
      <c r="B167" s="154" t="s">
        <v>150</v>
      </c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155"/>
      <c r="O167"/>
    </row>
    <row r="168" spans="2:15" ht="14.15" customHeight="1" x14ac:dyDescent="0.35">
      <c r="B168" s="17">
        <v>19</v>
      </c>
      <c r="C168" s="127" t="s">
        <v>151</v>
      </c>
      <c r="D168" s="127"/>
      <c r="E168" s="127"/>
      <c r="F168" s="127"/>
      <c r="G168" s="127"/>
      <c r="H168" s="127"/>
      <c r="I168" s="127"/>
      <c r="J168" s="127"/>
      <c r="K168" s="127"/>
      <c r="L168" s="102">
        <v>1367</v>
      </c>
      <c r="M168" s="102">
        <v>1476</v>
      </c>
      <c r="N168" s="102">
        <v>1026</v>
      </c>
      <c r="O168"/>
    </row>
    <row r="169" spans="2:15" ht="14.15" customHeight="1" x14ac:dyDescent="0.35">
      <c r="B169" s="17">
        <v>20</v>
      </c>
      <c r="C169" s="127" t="s">
        <v>194</v>
      </c>
      <c r="D169" s="127"/>
      <c r="E169" s="127"/>
      <c r="F169" s="127"/>
      <c r="G169" s="127"/>
      <c r="H169" s="127"/>
      <c r="I169" s="127"/>
      <c r="J169" s="127"/>
      <c r="K169" s="127"/>
      <c r="L169" s="102">
        <v>1266</v>
      </c>
      <c r="M169" s="102">
        <v>1384</v>
      </c>
      <c r="N169" s="102">
        <v>1320</v>
      </c>
      <c r="O169"/>
    </row>
    <row r="170" spans="2:15" ht="14.15" customHeight="1" x14ac:dyDescent="0.35">
      <c r="B170" s="17">
        <v>21</v>
      </c>
      <c r="C170" s="127" t="s">
        <v>153</v>
      </c>
      <c r="D170" s="127"/>
      <c r="E170" s="127"/>
      <c r="F170" s="127"/>
      <c r="G170" s="127"/>
      <c r="H170" s="127"/>
      <c r="I170" s="127"/>
      <c r="J170" s="127"/>
      <c r="K170" s="127"/>
      <c r="L170" s="102">
        <v>1139</v>
      </c>
      <c r="M170" s="102">
        <v>1179</v>
      </c>
      <c r="N170" s="102">
        <v>1114</v>
      </c>
      <c r="O170"/>
    </row>
    <row r="171" spans="2:15" ht="14.15" customHeight="1" x14ac:dyDescent="0.35">
      <c r="B171" s="17">
        <v>22</v>
      </c>
      <c r="C171" s="127" t="s">
        <v>154</v>
      </c>
      <c r="D171" s="127"/>
      <c r="E171" s="127"/>
      <c r="F171" s="127"/>
      <c r="G171" s="127"/>
      <c r="H171" s="127"/>
      <c r="I171" s="127"/>
      <c r="J171" s="127"/>
      <c r="K171" s="127"/>
      <c r="L171" s="102">
        <v>2060</v>
      </c>
      <c r="M171" s="102">
        <v>2217</v>
      </c>
      <c r="N171" s="102">
        <v>2283</v>
      </c>
      <c r="O171"/>
    </row>
    <row r="172" spans="2:15" ht="14.15" customHeight="1" x14ac:dyDescent="0.35">
      <c r="B172" s="17">
        <v>23</v>
      </c>
      <c r="C172" s="127" t="s">
        <v>195</v>
      </c>
      <c r="D172" s="127"/>
      <c r="E172" s="127"/>
      <c r="F172" s="127"/>
      <c r="G172" s="127"/>
      <c r="H172" s="127"/>
      <c r="I172" s="127"/>
      <c r="J172" s="127"/>
      <c r="K172" s="127"/>
      <c r="L172" s="102">
        <v>1764</v>
      </c>
      <c r="M172" s="102">
        <v>1651</v>
      </c>
      <c r="N172" s="102">
        <v>1732</v>
      </c>
      <c r="O172"/>
    </row>
    <row r="173" spans="2:15" ht="3.75" customHeight="1" x14ac:dyDescent="0.35">
      <c r="O173"/>
    </row>
    <row r="174" spans="2:15" ht="19.5" customHeight="1" x14ac:dyDescent="0.35">
      <c r="B174" s="123" t="s">
        <v>196</v>
      </c>
      <c r="C174" s="124"/>
      <c r="D174" s="124"/>
      <c r="E174" s="124"/>
      <c r="F174" s="124"/>
      <c r="G174" s="124"/>
      <c r="H174" s="124"/>
      <c r="I174" s="124"/>
      <c r="J174" s="124"/>
      <c r="K174" s="124"/>
      <c r="L174" s="91">
        <f>L172+L171+L170+L169+L168</f>
        <v>7596</v>
      </c>
      <c r="M174" s="91">
        <f t="shared" ref="M174:N174" si="12">M172+M171+M170+M169+M168</f>
        <v>7907</v>
      </c>
      <c r="N174" s="91">
        <f t="shared" si="12"/>
        <v>7475</v>
      </c>
      <c r="O174"/>
    </row>
    <row r="175" spans="2:15" ht="3" customHeight="1" x14ac:dyDescent="0.35">
      <c r="B175" s="103"/>
      <c r="C175" s="103"/>
      <c r="D175" s="104"/>
      <c r="E175" s="103"/>
      <c r="F175" s="103"/>
      <c r="G175" s="104"/>
      <c r="H175" s="103"/>
      <c r="I175" s="103"/>
      <c r="J175" s="104"/>
      <c r="K175" s="103"/>
      <c r="L175" s="75"/>
      <c r="M175" s="105"/>
      <c r="N175" s="75"/>
      <c r="O175"/>
    </row>
    <row r="176" spans="2:15" ht="30" customHeight="1" x14ac:dyDescent="0.35">
      <c r="B176" s="123" t="s">
        <v>197</v>
      </c>
      <c r="C176" s="124"/>
      <c r="D176" s="124"/>
      <c r="E176" s="124"/>
      <c r="F176" s="124"/>
      <c r="G176" s="124"/>
      <c r="H176" s="124"/>
      <c r="I176" s="124"/>
      <c r="J176" s="124"/>
      <c r="K176" s="125"/>
      <c r="L176" s="91">
        <f>L165+L164+L163+L160+L159+L158+L157+L156+L153+L152+L151+L150+L149+L148+L147+L146+L145+L144</f>
        <v>20399</v>
      </c>
      <c r="M176" s="91">
        <f t="shared" ref="M176:N176" si="13">M165+M164+M163+M160+M159+M158+M157+M156+M153+M152+M151+M150+M149+M148+M147+M146+M145+M144</f>
        <v>20535</v>
      </c>
      <c r="N176" s="91">
        <f t="shared" si="13"/>
        <v>20297</v>
      </c>
      <c r="O176"/>
    </row>
    <row r="177" spans="2:16" ht="3.75" customHeight="1" x14ac:dyDescent="0.35">
      <c r="B177" s="18"/>
      <c r="C177" s="19"/>
      <c r="D177" s="19"/>
      <c r="E177" s="19"/>
      <c r="F177" s="19"/>
      <c r="G177" s="19"/>
      <c r="H177" s="19"/>
      <c r="I177" s="19"/>
      <c r="J177" s="19"/>
      <c r="K177" s="19"/>
      <c r="L177" s="116"/>
      <c r="M177" s="116"/>
      <c r="N177" s="116"/>
      <c r="O177"/>
    </row>
    <row r="178" spans="2:16" ht="27" customHeight="1" x14ac:dyDescent="0.35">
      <c r="B178" s="123" t="s">
        <v>40</v>
      </c>
      <c r="C178" s="124"/>
      <c r="D178" s="124"/>
      <c r="E178" s="124"/>
      <c r="F178" s="124"/>
      <c r="G178" s="124"/>
      <c r="H178" s="124"/>
      <c r="I178" s="124"/>
      <c r="J178" s="124"/>
      <c r="K178" s="124"/>
      <c r="L178" s="122">
        <f>L176+L174</f>
        <v>27995</v>
      </c>
      <c r="M178" s="122">
        <f>M176+M174</f>
        <v>28442</v>
      </c>
      <c r="N178" s="122">
        <f>N176+N174</f>
        <v>27772</v>
      </c>
      <c r="O178"/>
    </row>
    <row r="181" spans="2:16" x14ac:dyDescent="0.35">
      <c r="B181" s="196" t="s">
        <v>205</v>
      </c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</row>
    <row r="182" spans="2:16" x14ac:dyDescent="0.35">
      <c r="B182" s="196" t="s">
        <v>53</v>
      </c>
      <c r="C182" s="196"/>
      <c r="D182" s="196"/>
      <c r="E182" s="196"/>
      <c r="F182" s="196"/>
      <c r="G182" s="196"/>
      <c r="H182" s="196"/>
      <c r="I182" s="196"/>
      <c r="J182" s="196"/>
      <c r="K182" s="196"/>
      <c r="L182" s="196"/>
      <c r="M182" s="196"/>
      <c r="N182" s="196"/>
      <c r="O182" s="196"/>
      <c r="P182" s="196"/>
    </row>
    <row r="183" spans="2:16" ht="6.75" customHeight="1" x14ac:dyDescent="0.35"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</row>
    <row r="184" spans="2:16" ht="14.15" customHeight="1" x14ac:dyDescent="0.35">
      <c r="B184" s="240" t="s">
        <v>19</v>
      </c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0"/>
      <c r="N184" s="240"/>
      <c r="O184" s="240"/>
    </row>
    <row r="185" spans="2:16" ht="14.15" customHeight="1" x14ac:dyDescent="0.35">
      <c r="B185" s="29" t="s">
        <v>0</v>
      </c>
      <c r="C185" s="216" t="s">
        <v>14</v>
      </c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</row>
    <row r="186" spans="2:16" ht="6.75" customHeight="1" x14ac:dyDescent="0.35">
      <c r="O186"/>
    </row>
    <row r="187" spans="2:16" ht="26.25" customHeight="1" x14ac:dyDescent="0.35">
      <c r="B187" s="150">
        <v>1</v>
      </c>
      <c r="C187" s="239" t="s">
        <v>22</v>
      </c>
      <c r="D187" s="239"/>
      <c r="E187" s="239"/>
      <c r="F187" s="239"/>
      <c r="G187" s="239"/>
      <c r="H187" s="239"/>
      <c r="I187" s="239"/>
      <c r="J187" s="239"/>
      <c r="K187" s="239"/>
      <c r="L187" s="219" t="s">
        <v>79</v>
      </c>
      <c r="M187" s="220"/>
      <c r="N187" s="221" t="s">
        <v>149</v>
      </c>
      <c r="O187" s="222"/>
    </row>
    <row r="188" spans="2:16" ht="24.75" customHeight="1" x14ac:dyDescent="0.35">
      <c r="B188" s="150"/>
      <c r="C188" s="239"/>
      <c r="D188" s="239"/>
      <c r="E188" s="239"/>
      <c r="F188" s="239"/>
      <c r="G188" s="239"/>
      <c r="H188" s="239"/>
      <c r="I188" s="239"/>
      <c r="J188" s="239"/>
      <c r="K188" s="239"/>
      <c r="L188" s="91">
        <v>2023</v>
      </c>
      <c r="M188" s="91">
        <v>2024</v>
      </c>
      <c r="N188" s="91">
        <v>2023</v>
      </c>
      <c r="O188" s="91">
        <v>2024</v>
      </c>
    </row>
    <row r="189" spans="2:16" ht="14.15" customHeight="1" x14ac:dyDescent="0.35">
      <c r="B189" s="17" t="s">
        <v>54</v>
      </c>
      <c r="C189" s="33" t="s">
        <v>56</v>
      </c>
      <c r="D189" s="34"/>
      <c r="E189" s="34"/>
      <c r="F189" s="34"/>
      <c r="G189" s="34"/>
      <c r="H189" s="34"/>
      <c r="I189" s="34"/>
      <c r="J189" s="34"/>
      <c r="K189" s="34"/>
      <c r="L189" s="22"/>
      <c r="M189" s="117"/>
      <c r="O189" s="35"/>
    </row>
    <row r="190" spans="2:16" ht="14.15" customHeight="1" x14ac:dyDescent="0.35">
      <c r="B190" s="31"/>
      <c r="C190" s="33" t="s">
        <v>80</v>
      </c>
      <c r="D190" s="34"/>
      <c r="E190" s="34"/>
      <c r="F190" s="34"/>
      <c r="G190" s="34"/>
      <c r="H190" s="34"/>
      <c r="I190" s="34"/>
      <c r="J190" s="34"/>
      <c r="K190" s="34"/>
      <c r="L190" s="32">
        <v>56</v>
      </c>
      <c r="M190" s="32">
        <v>56</v>
      </c>
      <c r="N190" s="5">
        <v>0</v>
      </c>
      <c r="O190" s="5">
        <v>55</v>
      </c>
    </row>
    <row r="191" spans="2:16" ht="14.15" customHeight="1" x14ac:dyDescent="0.35">
      <c r="B191" s="31"/>
      <c r="C191" s="33" t="s">
        <v>81</v>
      </c>
      <c r="D191" s="34"/>
      <c r="E191" s="34"/>
      <c r="F191" s="34"/>
      <c r="G191" s="34"/>
      <c r="H191" s="34"/>
      <c r="I191" s="34"/>
      <c r="J191" s="34"/>
      <c r="K191" s="34"/>
      <c r="L191" s="32">
        <v>55</v>
      </c>
      <c r="M191" s="32">
        <v>55</v>
      </c>
      <c r="N191" s="5">
        <v>0</v>
      </c>
      <c r="O191" s="5">
        <v>43</v>
      </c>
    </row>
    <row r="192" spans="2:16" ht="14.15" customHeight="1" x14ac:dyDescent="0.35">
      <c r="B192" s="31"/>
      <c r="C192" s="33" t="s">
        <v>82</v>
      </c>
      <c r="D192" s="34"/>
      <c r="E192" s="34"/>
      <c r="F192" s="34"/>
      <c r="G192" s="34"/>
      <c r="H192" s="34"/>
      <c r="I192" s="34"/>
      <c r="J192" s="34"/>
      <c r="K192" s="34"/>
      <c r="L192" s="32">
        <v>58</v>
      </c>
      <c r="M192" s="32">
        <v>58</v>
      </c>
      <c r="N192" s="5">
        <v>0</v>
      </c>
      <c r="O192" s="5">
        <v>48</v>
      </c>
    </row>
    <row r="193" spans="2:16" ht="14.15" customHeight="1" x14ac:dyDescent="0.35">
      <c r="B193" s="31"/>
      <c r="C193" s="33" t="s">
        <v>83</v>
      </c>
      <c r="D193" s="34"/>
      <c r="E193" s="34"/>
      <c r="F193" s="34"/>
      <c r="G193" s="34"/>
      <c r="H193" s="34"/>
      <c r="I193" s="34"/>
      <c r="J193" s="34"/>
      <c r="K193" s="34"/>
      <c r="L193" s="32">
        <v>62</v>
      </c>
      <c r="M193" s="32">
        <v>62</v>
      </c>
      <c r="N193" s="5">
        <v>0</v>
      </c>
      <c r="O193" s="5">
        <v>54</v>
      </c>
    </row>
    <row r="194" spans="2:16" ht="14.15" customHeight="1" x14ac:dyDescent="0.35">
      <c r="B194" s="31"/>
      <c r="C194" s="33" t="s">
        <v>84</v>
      </c>
      <c r="D194" s="34"/>
      <c r="E194" s="34"/>
      <c r="F194" s="34"/>
      <c r="G194" s="34"/>
      <c r="H194" s="34"/>
      <c r="I194" s="34"/>
      <c r="J194" s="34"/>
      <c r="K194" s="34"/>
      <c r="L194" s="32">
        <v>55</v>
      </c>
      <c r="M194" s="32">
        <v>55</v>
      </c>
      <c r="N194" s="5">
        <v>0</v>
      </c>
      <c r="O194" s="5">
        <v>50</v>
      </c>
    </row>
    <row r="195" spans="2:16" ht="14.15" customHeight="1" x14ac:dyDescent="0.35">
      <c r="B195" s="31"/>
      <c r="C195" s="33" t="s">
        <v>85</v>
      </c>
      <c r="D195" s="34"/>
      <c r="E195" s="34"/>
      <c r="F195" s="34"/>
      <c r="G195" s="34"/>
      <c r="H195" s="34"/>
      <c r="I195" s="34"/>
      <c r="J195" s="34"/>
      <c r="K195" s="34"/>
      <c r="L195" s="32">
        <v>58</v>
      </c>
      <c r="M195" s="32">
        <v>58</v>
      </c>
      <c r="N195" s="5">
        <v>0</v>
      </c>
      <c r="O195" s="5">
        <v>36</v>
      </c>
    </row>
    <row r="196" spans="2:16" ht="14.15" customHeight="1" x14ac:dyDescent="0.35">
      <c r="B196" s="31"/>
      <c r="C196" s="33" t="s">
        <v>86</v>
      </c>
      <c r="D196" s="34"/>
      <c r="E196" s="34"/>
      <c r="F196" s="34"/>
      <c r="G196" s="34"/>
      <c r="H196" s="34"/>
      <c r="I196" s="34"/>
      <c r="J196" s="34"/>
      <c r="K196" s="34"/>
      <c r="L196" s="32">
        <v>30</v>
      </c>
      <c r="M196" s="32">
        <v>30</v>
      </c>
      <c r="N196" s="5">
        <v>0</v>
      </c>
      <c r="O196" s="5">
        <v>27</v>
      </c>
    </row>
    <row r="197" spans="2:16" ht="14.15" customHeight="1" x14ac:dyDescent="0.35">
      <c r="B197" s="31"/>
      <c r="C197" s="33" t="s">
        <v>87</v>
      </c>
      <c r="D197" s="34"/>
      <c r="E197" s="34"/>
      <c r="F197" s="34"/>
      <c r="G197" s="34"/>
      <c r="H197" s="34"/>
      <c r="I197" s="34"/>
      <c r="J197" s="34"/>
      <c r="K197" s="34"/>
      <c r="L197" s="32">
        <v>47</v>
      </c>
      <c r="M197" s="32">
        <v>47</v>
      </c>
      <c r="N197" s="5">
        <v>0</v>
      </c>
      <c r="O197" s="5">
        <v>40</v>
      </c>
    </row>
    <row r="198" spans="2:16" ht="14.15" customHeight="1" x14ac:dyDescent="0.35">
      <c r="B198" s="39"/>
      <c r="C198" s="40"/>
      <c r="D198" s="40"/>
      <c r="E198" s="40"/>
      <c r="F198" s="40"/>
      <c r="G198" s="40"/>
      <c r="H198" s="40"/>
      <c r="I198" s="40"/>
      <c r="J198" s="40"/>
      <c r="K198" s="40"/>
      <c r="L198" s="67">
        <f>SUM(L190:L197)</f>
        <v>421</v>
      </c>
      <c r="M198" s="67">
        <f>SUM(M190:M197)</f>
        <v>421</v>
      </c>
      <c r="N198" s="67">
        <v>0</v>
      </c>
      <c r="O198" s="67">
        <f>SUM(O190:O197)</f>
        <v>353</v>
      </c>
    </row>
    <row r="199" spans="2:16" ht="14.15" customHeight="1" x14ac:dyDescent="0.35">
      <c r="B199" s="17" t="s">
        <v>55</v>
      </c>
      <c r="C199" s="261" t="s">
        <v>104</v>
      </c>
      <c r="D199" s="262"/>
      <c r="E199" s="262"/>
      <c r="F199" s="262"/>
      <c r="G199" s="262"/>
      <c r="H199" s="262"/>
      <c r="I199" s="262"/>
      <c r="J199" s="262"/>
      <c r="K199" s="262"/>
      <c r="L199" s="262"/>
      <c r="M199" s="262"/>
      <c r="N199" s="262"/>
      <c r="O199" s="263"/>
    </row>
    <row r="200" spans="2:16" ht="14.15" customHeight="1" x14ac:dyDescent="0.35">
      <c r="B200" s="17"/>
      <c r="C200" s="33" t="s">
        <v>88</v>
      </c>
      <c r="D200" s="34"/>
      <c r="E200" s="34"/>
      <c r="F200" s="34"/>
      <c r="G200" s="34"/>
      <c r="H200" s="34"/>
      <c r="I200" s="34"/>
      <c r="J200" s="34"/>
      <c r="K200" s="34"/>
      <c r="L200" s="75">
        <v>97</v>
      </c>
      <c r="M200" s="76">
        <v>97</v>
      </c>
      <c r="N200" s="76">
        <v>0</v>
      </c>
      <c r="O200" s="76">
        <v>0</v>
      </c>
    </row>
    <row r="201" spans="2:16" ht="14.15" customHeight="1" x14ac:dyDescent="0.35">
      <c r="O201"/>
    </row>
    <row r="202" spans="2:16" ht="11.25" customHeight="1" x14ac:dyDescent="0.35">
      <c r="O202"/>
    </row>
    <row r="203" spans="2:16" ht="14.15" customHeight="1" x14ac:dyDescent="0.35">
      <c r="B203" s="241">
        <v>2</v>
      </c>
      <c r="C203" s="239" t="s">
        <v>21</v>
      </c>
      <c r="D203" s="239"/>
      <c r="E203" s="239"/>
      <c r="F203" s="239"/>
      <c r="G203" s="239"/>
      <c r="H203" s="239"/>
      <c r="I203" s="239"/>
      <c r="J203" s="239"/>
      <c r="K203" s="239"/>
      <c r="L203" s="217" t="s">
        <v>79</v>
      </c>
      <c r="M203" s="218"/>
      <c r="O203"/>
    </row>
    <row r="204" spans="2:16" ht="14.25" customHeight="1" x14ac:dyDescent="0.35">
      <c r="B204" s="242"/>
      <c r="C204" s="239"/>
      <c r="D204" s="239"/>
      <c r="E204" s="239"/>
      <c r="F204" s="239"/>
      <c r="G204" s="239"/>
      <c r="H204" s="239"/>
      <c r="I204" s="239"/>
      <c r="J204" s="239"/>
      <c r="K204" s="239"/>
      <c r="L204" s="152">
        <v>2023</v>
      </c>
      <c r="M204" s="152">
        <v>2024</v>
      </c>
      <c r="O204"/>
    </row>
    <row r="205" spans="2:16" ht="14.15" customHeight="1" x14ac:dyDescent="0.35">
      <c r="B205" s="243"/>
      <c r="C205" s="239"/>
      <c r="D205" s="239"/>
      <c r="E205" s="239"/>
      <c r="F205" s="239"/>
      <c r="G205" s="239"/>
      <c r="H205" s="239"/>
      <c r="I205" s="239"/>
      <c r="J205" s="239"/>
      <c r="K205" s="239"/>
      <c r="L205" s="152"/>
      <c r="M205" s="152"/>
      <c r="O205"/>
    </row>
    <row r="206" spans="2:16" s="1" customFormat="1" ht="14.15" customHeight="1" x14ac:dyDescent="0.35">
      <c r="B206" s="17" t="s">
        <v>4</v>
      </c>
      <c r="C206" s="33" t="s">
        <v>105</v>
      </c>
      <c r="D206" s="34"/>
      <c r="E206" s="34"/>
      <c r="F206" s="34"/>
      <c r="G206" s="34"/>
      <c r="H206" s="34"/>
      <c r="I206" s="34"/>
      <c r="J206" s="34"/>
      <c r="K206" s="34"/>
      <c r="L206" s="22">
        <v>26</v>
      </c>
      <c r="M206" s="5">
        <v>25</v>
      </c>
      <c r="N206" s="118"/>
      <c r="P206"/>
    </row>
    <row r="207" spans="2:16" ht="14.15" customHeight="1" x14ac:dyDescent="0.35">
      <c r="B207" s="17"/>
      <c r="C207" s="33" t="s">
        <v>106</v>
      </c>
      <c r="D207" s="34"/>
      <c r="E207" s="34"/>
      <c r="F207" s="34"/>
      <c r="G207" s="34"/>
      <c r="H207" s="34"/>
      <c r="I207" s="34"/>
      <c r="J207" s="34"/>
      <c r="K207" s="34"/>
      <c r="L207" s="22">
        <v>19</v>
      </c>
      <c r="M207" s="5">
        <v>19</v>
      </c>
      <c r="O207"/>
    </row>
    <row r="208" spans="2:16" ht="14.15" customHeight="1" x14ac:dyDescent="0.35">
      <c r="B208" s="17"/>
      <c r="C208" s="33" t="s">
        <v>107</v>
      </c>
      <c r="D208" s="34"/>
      <c r="E208" s="34"/>
      <c r="F208" s="34"/>
      <c r="G208" s="34"/>
      <c r="H208" s="34"/>
      <c r="I208" s="34"/>
      <c r="J208" s="34"/>
      <c r="K208" s="34"/>
      <c r="L208" s="22">
        <v>17</v>
      </c>
      <c r="M208" s="5">
        <v>16</v>
      </c>
      <c r="O208"/>
    </row>
    <row r="209" spans="2:15" ht="14.15" customHeight="1" x14ac:dyDescent="0.35">
      <c r="B209" s="17"/>
      <c r="C209" s="33" t="s">
        <v>108</v>
      </c>
      <c r="D209" s="34"/>
      <c r="E209" s="34"/>
      <c r="F209" s="34"/>
      <c r="G209" s="34"/>
      <c r="H209" s="34"/>
      <c r="I209" s="34"/>
      <c r="J209" s="34"/>
      <c r="K209" s="34"/>
      <c r="L209" s="22">
        <v>18</v>
      </c>
      <c r="M209" s="5">
        <v>16</v>
      </c>
      <c r="O209"/>
    </row>
    <row r="210" spans="2:15" ht="14.15" customHeight="1" x14ac:dyDescent="0.35">
      <c r="B210" s="17"/>
      <c r="C210" s="33" t="s">
        <v>109</v>
      </c>
      <c r="D210" s="34"/>
      <c r="E210" s="34"/>
      <c r="F210" s="34"/>
      <c r="G210" s="34"/>
      <c r="H210" s="34"/>
      <c r="I210" s="34"/>
      <c r="J210" s="34"/>
      <c r="K210" s="34"/>
      <c r="L210" s="22">
        <v>21</v>
      </c>
      <c r="M210" s="5">
        <v>21</v>
      </c>
      <c r="O210"/>
    </row>
    <row r="211" spans="2:15" ht="14.15" customHeight="1" x14ac:dyDescent="0.35">
      <c r="B211" s="17"/>
      <c r="C211" s="39"/>
      <c r="D211" s="40"/>
      <c r="E211" s="40"/>
      <c r="F211" s="40"/>
      <c r="G211" s="40"/>
      <c r="H211" s="40"/>
      <c r="I211" s="40"/>
      <c r="J211" s="40"/>
      <c r="K211" s="40"/>
      <c r="L211" s="44">
        <f>SUM(L206:L210)</f>
        <v>101</v>
      </c>
      <c r="M211" s="67">
        <f>SUM(M206:M210)</f>
        <v>97</v>
      </c>
      <c r="O211"/>
    </row>
    <row r="212" spans="2:15" ht="14.15" customHeight="1" x14ac:dyDescent="0.35">
      <c r="B212" s="17"/>
      <c r="C212" s="39"/>
      <c r="D212" s="40"/>
      <c r="E212" s="40"/>
      <c r="F212" s="40"/>
      <c r="G212" s="40"/>
      <c r="H212" s="40"/>
      <c r="I212" s="40"/>
      <c r="J212" s="40"/>
      <c r="K212" s="40"/>
      <c r="L212" s="117"/>
      <c r="M212" s="117"/>
      <c r="O212"/>
    </row>
    <row r="213" spans="2:15" ht="14.15" customHeight="1" x14ac:dyDescent="0.35">
      <c r="B213" s="17">
        <v>2.2000000000000002</v>
      </c>
      <c r="C213" s="132" t="s">
        <v>110</v>
      </c>
      <c r="D213" s="133"/>
      <c r="E213" s="133"/>
      <c r="F213" s="133"/>
      <c r="G213" s="133"/>
      <c r="H213" s="133"/>
      <c r="I213" s="133"/>
      <c r="J213" s="133"/>
      <c r="K213" s="79"/>
      <c r="L213" s="22">
        <v>30</v>
      </c>
      <c r="M213" s="22">
        <v>30</v>
      </c>
      <c r="N213" s="70"/>
      <c r="O213" s="70"/>
    </row>
    <row r="214" spans="2:15" ht="12" customHeight="1" x14ac:dyDescent="0.35">
      <c r="B214" s="41"/>
      <c r="C214" s="132" t="s">
        <v>125</v>
      </c>
      <c r="D214" s="133"/>
      <c r="E214" s="133"/>
      <c r="F214" s="133"/>
      <c r="G214" s="133"/>
      <c r="H214" s="133"/>
      <c r="I214" s="133"/>
      <c r="J214" s="133"/>
      <c r="K214" s="79"/>
      <c r="L214" s="22">
        <v>26</v>
      </c>
      <c r="M214" s="22">
        <v>26</v>
      </c>
      <c r="N214" s="70"/>
      <c r="O214" s="70"/>
    </row>
    <row r="215" spans="2:15" ht="15" customHeight="1" x14ac:dyDescent="0.35">
      <c r="B215" s="41"/>
      <c r="C215" s="130" t="s">
        <v>126</v>
      </c>
      <c r="D215" s="131"/>
      <c r="E215" s="131"/>
      <c r="F215" s="131"/>
      <c r="G215" s="131"/>
      <c r="H215" s="131"/>
      <c r="I215" s="131"/>
      <c r="J215" s="131"/>
      <c r="K215" s="79"/>
      <c r="L215" s="22">
        <v>19</v>
      </c>
      <c r="M215" s="22">
        <v>18</v>
      </c>
      <c r="N215" s="70"/>
      <c r="O215" s="70"/>
    </row>
    <row r="216" spans="2:15" ht="15" customHeight="1" x14ac:dyDescent="0.35">
      <c r="B216" s="41"/>
      <c r="C216" s="130" t="s">
        <v>127</v>
      </c>
      <c r="D216" s="131"/>
      <c r="E216" s="131"/>
      <c r="F216" s="131"/>
      <c r="G216" s="131"/>
      <c r="H216" s="131"/>
      <c r="I216" s="131"/>
      <c r="J216" s="131"/>
      <c r="K216" s="79"/>
      <c r="L216" s="22">
        <v>30</v>
      </c>
      <c r="M216" s="22">
        <v>30</v>
      </c>
      <c r="N216" s="70"/>
      <c r="O216" s="70"/>
    </row>
    <row r="217" spans="2:15" ht="15" customHeight="1" x14ac:dyDescent="0.35">
      <c r="B217" s="41"/>
      <c r="C217" s="130" t="s">
        <v>128</v>
      </c>
      <c r="D217" s="131"/>
      <c r="E217" s="131"/>
      <c r="F217" s="131"/>
      <c r="G217" s="131"/>
      <c r="H217" s="131"/>
      <c r="I217" s="131"/>
      <c r="J217" s="131"/>
      <c r="K217" s="79"/>
      <c r="L217" s="22">
        <v>30</v>
      </c>
      <c r="M217" s="22">
        <v>30</v>
      </c>
      <c r="N217" s="70"/>
      <c r="O217" s="70"/>
    </row>
    <row r="218" spans="2:15" ht="15" customHeight="1" x14ac:dyDescent="0.35">
      <c r="B218" s="41"/>
      <c r="C218" s="130" t="s">
        <v>129</v>
      </c>
      <c r="D218" s="131"/>
      <c r="E218" s="131"/>
      <c r="F218" s="131"/>
      <c r="G218" s="131"/>
      <c r="H218" s="131"/>
      <c r="I218" s="131"/>
      <c r="J218" s="131"/>
      <c r="K218" s="79"/>
      <c r="L218" s="22">
        <v>16</v>
      </c>
      <c r="M218" s="22">
        <v>16</v>
      </c>
      <c r="N218" s="70"/>
      <c r="O218" s="70"/>
    </row>
    <row r="219" spans="2:15" ht="15" customHeight="1" x14ac:dyDescent="0.35">
      <c r="B219" s="41"/>
      <c r="C219" s="130" t="s">
        <v>130</v>
      </c>
      <c r="D219" s="131"/>
      <c r="E219" s="131"/>
      <c r="F219" s="131"/>
      <c r="G219" s="131"/>
      <c r="H219" s="131"/>
      <c r="I219" s="131"/>
      <c r="J219" s="131"/>
      <c r="K219" s="79"/>
      <c r="L219" s="22">
        <v>15</v>
      </c>
      <c r="M219" s="22">
        <v>14</v>
      </c>
      <c r="N219" s="70"/>
      <c r="O219" s="70"/>
    </row>
    <row r="220" spans="2:15" ht="15" customHeight="1" x14ac:dyDescent="0.35">
      <c r="B220" s="41"/>
      <c r="C220" s="130" t="s">
        <v>131</v>
      </c>
      <c r="D220" s="131"/>
      <c r="E220" s="131"/>
      <c r="F220" s="131"/>
      <c r="G220" s="131"/>
      <c r="H220" s="131"/>
      <c r="I220" s="131"/>
      <c r="J220" s="131"/>
      <c r="K220" s="79"/>
      <c r="L220" s="22">
        <v>18</v>
      </c>
      <c r="M220" s="22">
        <v>18</v>
      </c>
      <c r="N220" s="70"/>
      <c r="O220" s="70"/>
    </row>
    <row r="221" spans="2:15" ht="15" customHeight="1" x14ac:dyDescent="0.35">
      <c r="B221" s="41"/>
      <c r="C221" s="130" t="s">
        <v>132</v>
      </c>
      <c r="D221" s="131"/>
      <c r="E221" s="131"/>
      <c r="F221" s="131"/>
      <c r="G221" s="131"/>
      <c r="H221" s="131"/>
      <c r="I221" s="131"/>
      <c r="J221" s="131"/>
      <c r="K221" s="79"/>
      <c r="L221" s="22">
        <v>28</v>
      </c>
      <c r="M221" s="22">
        <v>26</v>
      </c>
      <c r="N221" s="70"/>
      <c r="O221" s="70"/>
    </row>
    <row r="222" spans="2:15" ht="15" customHeight="1" x14ac:dyDescent="0.35">
      <c r="B222" s="41"/>
      <c r="C222" s="130" t="s">
        <v>133</v>
      </c>
      <c r="D222" s="131"/>
      <c r="E222" s="131"/>
      <c r="F222" s="131"/>
      <c r="G222" s="131"/>
      <c r="H222" s="131"/>
      <c r="I222" s="131"/>
      <c r="J222" s="131"/>
      <c r="K222" s="79"/>
      <c r="L222" s="22">
        <v>26</v>
      </c>
      <c r="M222" s="22">
        <v>26</v>
      </c>
      <c r="N222" s="70"/>
      <c r="O222" s="70"/>
    </row>
    <row r="223" spans="2:15" ht="15" customHeight="1" x14ac:dyDescent="0.35">
      <c r="B223" s="41"/>
      <c r="C223" s="130" t="s">
        <v>134</v>
      </c>
      <c r="D223" s="131"/>
      <c r="E223" s="131"/>
      <c r="F223" s="131"/>
      <c r="G223" s="131"/>
      <c r="H223" s="131"/>
      <c r="I223" s="131"/>
      <c r="J223" s="131"/>
      <c r="K223" s="79"/>
      <c r="L223" s="22">
        <v>19</v>
      </c>
      <c r="M223" s="22">
        <v>19</v>
      </c>
      <c r="N223" s="70"/>
      <c r="O223" s="70"/>
    </row>
    <row r="224" spans="2:15" ht="15" customHeight="1" x14ac:dyDescent="0.35">
      <c r="B224" s="41"/>
      <c r="C224" s="130" t="s">
        <v>135</v>
      </c>
      <c r="D224" s="131"/>
      <c r="E224" s="131"/>
      <c r="F224" s="131"/>
      <c r="G224" s="131"/>
      <c r="H224" s="131"/>
      <c r="I224" s="131"/>
      <c r="J224" s="131"/>
      <c r="K224" s="79"/>
      <c r="L224" s="22">
        <v>32</v>
      </c>
      <c r="M224" s="22">
        <v>31</v>
      </c>
      <c r="N224" s="70"/>
      <c r="O224" s="70"/>
    </row>
    <row r="225" spans="2:15" ht="15" customHeight="1" x14ac:dyDescent="0.35">
      <c r="B225" s="41"/>
      <c r="C225" s="130" t="s">
        <v>136</v>
      </c>
      <c r="D225" s="131"/>
      <c r="E225" s="131"/>
      <c r="F225" s="131"/>
      <c r="G225" s="131"/>
      <c r="H225" s="131"/>
      <c r="I225" s="131"/>
      <c r="J225" s="131"/>
      <c r="K225" s="79"/>
      <c r="L225" s="22">
        <v>29</v>
      </c>
      <c r="M225" s="22">
        <v>29</v>
      </c>
      <c r="N225" s="70"/>
      <c r="O225" s="70"/>
    </row>
    <row r="226" spans="2:15" ht="15" customHeight="1" x14ac:dyDescent="0.35">
      <c r="B226" s="41"/>
      <c r="C226" s="130" t="s">
        <v>137</v>
      </c>
      <c r="D226" s="131"/>
      <c r="E226" s="131"/>
      <c r="F226" s="131"/>
      <c r="G226" s="131"/>
      <c r="H226" s="131"/>
      <c r="I226" s="131"/>
      <c r="J226" s="131"/>
      <c r="K226" s="79"/>
      <c r="L226" s="22">
        <v>14</v>
      </c>
      <c r="M226" s="22">
        <v>14</v>
      </c>
      <c r="N226" s="70"/>
      <c r="O226" s="70"/>
    </row>
    <row r="227" spans="2:15" ht="15" customHeight="1" x14ac:dyDescent="0.35">
      <c r="B227" s="41"/>
      <c r="C227" s="130" t="s">
        <v>138</v>
      </c>
      <c r="D227" s="131"/>
      <c r="E227" s="131"/>
      <c r="F227" s="131"/>
      <c r="G227" s="131"/>
      <c r="H227" s="131"/>
      <c r="I227" s="131"/>
      <c r="J227" s="131"/>
      <c r="K227" s="79"/>
      <c r="L227" s="22">
        <v>9</v>
      </c>
      <c r="M227" s="22">
        <v>9</v>
      </c>
      <c r="N227" s="70"/>
      <c r="O227" s="70"/>
    </row>
    <row r="228" spans="2:15" ht="15" customHeight="1" x14ac:dyDescent="0.35">
      <c r="B228" s="41"/>
      <c r="C228" s="130" t="s">
        <v>139</v>
      </c>
      <c r="D228" s="131"/>
      <c r="E228" s="131"/>
      <c r="F228" s="131"/>
      <c r="G228" s="131"/>
      <c r="H228" s="131"/>
      <c r="I228" s="131"/>
      <c r="J228" s="131"/>
      <c r="K228" s="79"/>
      <c r="L228" s="22">
        <v>25</v>
      </c>
      <c r="M228" s="22">
        <v>25</v>
      </c>
      <c r="N228" s="70"/>
      <c r="O228" s="70"/>
    </row>
    <row r="229" spans="2:15" ht="15" customHeight="1" x14ac:dyDescent="0.35">
      <c r="B229" s="41"/>
      <c r="C229" s="130" t="s">
        <v>140</v>
      </c>
      <c r="D229" s="131"/>
      <c r="E229" s="131"/>
      <c r="F229" s="131"/>
      <c r="G229" s="131"/>
      <c r="H229" s="131"/>
      <c r="I229" s="131"/>
      <c r="J229" s="131"/>
      <c r="K229" s="79"/>
      <c r="L229" s="22">
        <v>26</v>
      </c>
      <c r="M229" s="22">
        <v>26</v>
      </c>
      <c r="N229" s="70"/>
      <c r="O229" s="70"/>
    </row>
    <row r="230" spans="2:15" ht="15" customHeight="1" x14ac:dyDescent="0.35">
      <c r="B230" s="41"/>
      <c r="C230" s="130" t="s">
        <v>141</v>
      </c>
      <c r="D230" s="131"/>
      <c r="E230" s="131"/>
      <c r="F230" s="131"/>
      <c r="G230" s="131"/>
      <c r="H230" s="131"/>
      <c r="I230" s="131"/>
      <c r="J230" s="131"/>
      <c r="K230" s="79"/>
      <c r="L230" s="22">
        <v>12</v>
      </c>
      <c r="M230" s="22">
        <v>12</v>
      </c>
      <c r="N230" s="70"/>
      <c r="O230" s="70"/>
    </row>
    <row r="231" spans="2:15" ht="15" customHeight="1" x14ac:dyDescent="0.35">
      <c r="B231" s="41"/>
      <c r="C231" s="130" t="s">
        <v>142</v>
      </c>
      <c r="D231" s="131"/>
      <c r="E231" s="131"/>
      <c r="F231" s="131"/>
      <c r="G231" s="131"/>
      <c r="H231" s="131"/>
      <c r="I231" s="131"/>
      <c r="J231" s="131"/>
      <c r="K231" s="79"/>
      <c r="L231" s="22">
        <v>26</v>
      </c>
      <c r="M231" s="22">
        <v>26</v>
      </c>
      <c r="N231" s="70"/>
      <c r="O231" s="70"/>
    </row>
    <row r="232" spans="2:15" ht="15" customHeight="1" x14ac:dyDescent="0.35">
      <c r="B232" s="41"/>
      <c r="C232" s="130" t="s">
        <v>143</v>
      </c>
      <c r="D232" s="131"/>
      <c r="E232" s="131"/>
      <c r="F232" s="131"/>
      <c r="G232" s="131"/>
      <c r="H232" s="131"/>
      <c r="I232" s="131"/>
      <c r="J232" s="131"/>
      <c r="K232" s="79"/>
      <c r="L232" s="22">
        <v>25</v>
      </c>
      <c r="M232" s="22">
        <v>25</v>
      </c>
      <c r="N232" s="70"/>
      <c r="O232" s="70"/>
    </row>
    <row r="233" spans="2:15" ht="15" customHeight="1" x14ac:dyDescent="0.35">
      <c r="B233" s="41"/>
      <c r="C233" s="33" t="s">
        <v>144</v>
      </c>
      <c r="D233" s="34"/>
      <c r="E233" s="34"/>
      <c r="F233" s="34"/>
      <c r="G233" s="34"/>
      <c r="H233" s="34"/>
      <c r="I233" s="34"/>
      <c r="J233" s="34"/>
      <c r="K233" s="79"/>
      <c r="L233" s="22">
        <v>19</v>
      </c>
      <c r="M233" s="22">
        <v>19</v>
      </c>
      <c r="N233" s="70"/>
      <c r="O233" s="70"/>
    </row>
    <row r="234" spans="2:15" ht="15" customHeight="1" x14ac:dyDescent="0.35">
      <c r="B234" s="41"/>
      <c r="C234" s="130" t="s">
        <v>145</v>
      </c>
      <c r="D234" s="131"/>
      <c r="E234" s="131"/>
      <c r="F234" s="131"/>
      <c r="G234" s="131"/>
      <c r="H234" s="131"/>
      <c r="I234" s="131"/>
      <c r="J234" s="131"/>
      <c r="K234" s="79"/>
      <c r="L234" s="22">
        <v>17</v>
      </c>
      <c r="M234" s="22">
        <v>17</v>
      </c>
      <c r="N234" s="70"/>
      <c r="O234" s="70"/>
    </row>
    <row r="235" spans="2:15" ht="15" customHeight="1" x14ac:dyDescent="0.35">
      <c r="B235" s="41"/>
      <c r="C235" s="130" t="s">
        <v>146</v>
      </c>
      <c r="D235" s="131"/>
      <c r="E235" s="131"/>
      <c r="F235" s="131"/>
      <c r="G235" s="131"/>
      <c r="H235" s="131"/>
      <c r="I235" s="131"/>
      <c r="J235" s="79"/>
      <c r="K235" s="79"/>
      <c r="L235" s="22">
        <v>24</v>
      </c>
      <c r="M235" s="22">
        <v>24</v>
      </c>
      <c r="N235" s="70"/>
      <c r="O235" s="70"/>
    </row>
    <row r="236" spans="2:15" ht="15" customHeight="1" x14ac:dyDescent="0.35">
      <c r="B236" s="41"/>
      <c r="C236" s="130" t="s">
        <v>147</v>
      </c>
      <c r="D236" s="131"/>
      <c r="E236" s="131"/>
      <c r="F236" s="131"/>
      <c r="G236" s="131"/>
      <c r="H236" s="131"/>
      <c r="I236" s="131"/>
      <c r="J236" s="131"/>
      <c r="K236" s="79"/>
      <c r="L236" s="22">
        <v>28</v>
      </c>
      <c r="M236" s="22">
        <v>28</v>
      </c>
      <c r="N236" s="70"/>
      <c r="O236" s="70"/>
    </row>
    <row r="237" spans="2:15" ht="15" customHeight="1" x14ac:dyDescent="0.35">
      <c r="B237" s="41"/>
      <c r="C237" s="132" t="s">
        <v>148</v>
      </c>
      <c r="D237" s="133"/>
      <c r="E237" s="133"/>
      <c r="F237" s="133"/>
      <c r="G237" s="133"/>
      <c r="H237" s="133"/>
      <c r="I237" s="133"/>
      <c r="J237" s="133"/>
      <c r="K237" s="79"/>
      <c r="L237" s="22">
        <v>18</v>
      </c>
      <c r="M237" s="22">
        <v>18</v>
      </c>
      <c r="N237" s="70"/>
      <c r="O237" s="70"/>
    </row>
    <row r="238" spans="2:15" ht="15" customHeight="1" x14ac:dyDescent="0.35">
      <c r="B238" s="41"/>
      <c r="C238" s="40"/>
      <c r="D238" s="40"/>
      <c r="E238" s="40"/>
      <c r="F238" s="40"/>
      <c r="G238" s="40"/>
      <c r="H238" s="40"/>
      <c r="I238" s="40"/>
      <c r="J238" s="40"/>
      <c r="K238" s="40"/>
      <c r="L238" s="67">
        <f>SUM(L213:L237)</f>
        <v>561</v>
      </c>
      <c r="M238" s="67">
        <f>SUM(M213:M237)</f>
        <v>556</v>
      </c>
      <c r="N238" s="70"/>
      <c r="O238"/>
    </row>
    <row r="239" spans="2:15" x14ac:dyDescent="0.35">
      <c r="O239"/>
    </row>
    <row r="240" spans="2:15" x14ac:dyDescent="0.35">
      <c r="O240"/>
    </row>
    <row r="241" spans="2:15" x14ac:dyDescent="0.35">
      <c r="B241" s="150">
        <v>3</v>
      </c>
      <c r="C241" s="244" t="s">
        <v>25</v>
      </c>
      <c r="D241" s="245"/>
      <c r="E241" s="245"/>
      <c r="F241" s="245"/>
      <c r="G241" s="245"/>
      <c r="H241" s="245"/>
      <c r="I241" s="245"/>
      <c r="J241" s="245"/>
      <c r="K241" s="245"/>
      <c r="L241" s="134" t="s">
        <v>79</v>
      </c>
      <c r="M241" s="134"/>
      <c r="O241"/>
    </row>
    <row r="242" spans="2:15" x14ac:dyDescent="0.35">
      <c r="B242" s="150"/>
      <c r="C242" s="246"/>
      <c r="D242" s="247"/>
      <c r="E242" s="247"/>
      <c r="F242" s="247"/>
      <c r="G242" s="247"/>
      <c r="H242" s="247"/>
      <c r="I242" s="247"/>
      <c r="J242" s="247"/>
      <c r="K242" s="247"/>
      <c r="L242" s="198">
        <v>2023</v>
      </c>
      <c r="M242" s="198">
        <v>2024</v>
      </c>
      <c r="O242"/>
    </row>
    <row r="243" spans="2:15" ht="14.15" customHeight="1" x14ac:dyDescent="0.35">
      <c r="B243" s="150"/>
      <c r="C243" s="248"/>
      <c r="D243" s="249"/>
      <c r="E243" s="249"/>
      <c r="F243" s="249"/>
      <c r="G243" s="249"/>
      <c r="H243" s="249"/>
      <c r="I243" s="249"/>
      <c r="J243" s="249"/>
      <c r="K243" s="249"/>
      <c r="L243" s="199"/>
      <c r="M243" s="199"/>
      <c r="O243"/>
    </row>
    <row r="244" spans="2:15" ht="14.15" customHeight="1" x14ac:dyDescent="0.35">
      <c r="B244" s="17">
        <v>3.1</v>
      </c>
      <c r="C244" s="33" t="s">
        <v>99</v>
      </c>
      <c r="D244" s="34"/>
      <c r="E244" s="34"/>
      <c r="F244" s="34"/>
      <c r="G244" s="34"/>
      <c r="H244" s="34"/>
      <c r="I244" s="34"/>
      <c r="J244" s="34"/>
      <c r="K244" s="34"/>
      <c r="L244" s="22">
        <v>19</v>
      </c>
      <c r="M244" s="5">
        <v>19</v>
      </c>
      <c r="O244"/>
    </row>
    <row r="245" spans="2:15" ht="14.15" customHeight="1" x14ac:dyDescent="0.35">
      <c r="B245" s="17"/>
      <c r="C245" s="33" t="s">
        <v>100</v>
      </c>
      <c r="D245" s="34"/>
      <c r="E245" s="34"/>
      <c r="F245" s="34"/>
      <c r="G245" s="34"/>
      <c r="H245" s="34"/>
      <c r="I245" s="34"/>
      <c r="J245" s="34"/>
      <c r="K245" s="34"/>
      <c r="L245" s="22">
        <v>22</v>
      </c>
      <c r="M245" s="5">
        <v>22</v>
      </c>
      <c r="O245"/>
    </row>
    <row r="246" spans="2:15" ht="14.15" customHeight="1" x14ac:dyDescent="0.35">
      <c r="B246" s="17"/>
      <c r="C246" s="33" t="s">
        <v>101</v>
      </c>
      <c r="D246" s="34"/>
      <c r="E246" s="34"/>
      <c r="F246" s="34"/>
      <c r="G246" s="34"/>
      <c r="H246" s="34"/>
      <c r="I246" s="34"/>
      <c r="J246" s="34"/>
      <c r="K246" s="34"/>
      <c r="L246" s="22">
        <v>19</v>
      </c>
      <c r="M246" s="5">
        <v>19</v>
      </c>
      <c r="O246"/>
    </row>
    <row r="247" spans="2:15" ht="14.15" customHeight="1" x14ac:dyDescent="0.35">
      <c r="B247" s="17"/>
      <c r="C247" s="33" t="s">
        <v>102</v>
      </c>
      <c r="D247" s="34"/>
      <c r="E247" s="34"/>
      <c r="F247" s="34"/>
      <c r="G247" s="34"/>
      <c r="H247" s="34"/>
      <c r="I247" s="34"/>
      <c r="J247" s="34"/>
      <c r="K247" s="34"/>
      <c r="L247" s="22">
        <v>23</v>
      </c>
      <c r="M247" s="5">
        <v>23</v>
      </c>
      <c r="O247"/>
    </row>
    <row r="248" spans="2:15" ht="14.15" customHeight="1" x14ac:dyDescent="0.35">
      <c r="B248" s="6"/>
      <c r="C248" s="33" t="s">
        <v>103</v>
      </c>
      <c r="D248" s="34"/>
      <c r="E248" s="34"/>
      <c r="F248" s="34"/>
      <c r="G248" s="34"/>
      <c r="H248" s="34"/>
      <c r="I248" s="34"/>
      <c r="J248" s="34"/>
      <c r="K248" s="34"/>
      <c r="L248" s="22">
        <v>18</v>
      </c>
      <c r="M248" s="5">
        <v>18</v>
      </c>
      <c r="O248"/>
    </row>
    <row r="249" spans="2:15" ht="14.15" customHeight="1" x14ac:dyDescent="0.35">
      <c r="B249" s="6"/>
      <c r="C249" s="33" t="s">
        <v>171</v>
      </c>
      <c r="D249" s="34"/>
      <c r="E249" s="34"/>
      <c r="F249" s="34"/>
      <c r="G249" s="34"/>
      <c r="H249" s="34"/>
      <c r="I249" s="34"/>
      <c r="J249" s="34"/>
      <c r="K249" s="34"/>
      <c r="L249" s="22">
        <v>0</v>
      </c>
      <c r="M249" s="5">
        <v>17</v>
      </c>
      <c r="O249"/>
    </row>
    <row r="250" spans="2:15" ht="14.15" customHeight="1" x14ac:dyDescent="0.35">
      <c r="B250" s="6"/>
      <c r="C250" s="33" t="s">
        <v>172</v>
      </c>
      <c r="D250" s="34"/>
      <c r="E250" s="34"/>
      <c r="F250" s="34"/>
      <c r="G250" s="34"/>
      <c r="H250" s="34"/>
      <c r="I250" s="34"/>
      <c r="J250" s="34"/>
      <c r="K250" s="34"/>
      <c r="L250" s="22">
        <v>0</v>
      </c>
      <c r="M250" s="5">
        <v>3</v>
      </c>
      <c r="O250"/>
    </row>
    <row r="251" spans="2:15" ht="14.15" customHeight="1" x14ac:dyDescent="0.35">
      <c r="B251" s="6"/>
      <c r="C251" s="33" t="s">
        <v>173</v>
      </c>
      <c r="D251" s="34"/>
      <c r="E251" s="34"/>
      <c r="F251" s="34"/>
      <c r="G251" s="34"/>
      <c r="H251" s="34"/>
      <c r="I251" s="34"/>
      <c r="J251" s="34"/>
      <c r="K251" s="34"/>
      <c r="L251" s="22">
        <v>0</v>
      </c>
      <c r="M251" s="5">
        <v>4</v>
      </c>
      <c r="O251"/>
    </row>
    <row r="252" spans="2:15" ht="14.15" customHeight="1" x14ac:dyDescent="0.35">
      <c r="B252" s="6"/>
      <c r="C252" s="33" t="s">
        <v>174</v>
      </c>
      <c r="D252" s="34"/>
      <c r="E252" s="34"/>
      <c r="F252" s="34"/>
      <c r="G252" s="34"/>
      <c r="H252" s="34"/>
      <c r="I252" s="34"/>
      <c r="J252" s="34"/>
      <c r="K252" s="34"/>
      <c r="L252" s="22">
        <v>0</v>
      </c>
      <c r="M252" s="5">
        <v>6</v>
      </c>
      <c r="O252"/>
    </row>
    <row r="253" spans="2:15" ht="14.15" customHeight="1" x14ac:dyDescent="0.35">
      <c r="B253" s="6"/>
      <c r="C253" s="33" t="s">
        <v>175</v>
      </c>
      <c r="D253" s="34"/>
      <c r="E253" s="34"/>
      <c r="F253" s="34"/>
      <c r="G253" s="34"/>
      <c r="H253" s="34"/>
      <c r="I253" s="34"/>
      <c r="J253" s="34"/>
      <c r="K253" s="34"/>
      <c r="L253" s="22">
        <v>0</v>
      </c>
      <c r="M253" s="5">
        <v>1</v>
      </c>
      <c r="O253"/>
    </row>
    <row r="254" spans="2:15" ht="14.15" customHeight="1" x14ac:dyDescent="0.35">
      <c r="B254" s="6"/>
      <c r="C254" s="33" t="s">
        <v>176</v>
      </c>
      <c r="D254" s="34"/>
      <c r="E254" s="34"/>
      <c r="F254" s="34"/>
      <c r="G254" s="34"/>
      <c r="H254" s="34"/>
      <c r="I254" s="34"/>
      <c r="J254" s="34"/>
      <c r="K254" s="34"/>
      <c r="L254" s="22">
        <v>0</v>
      </c>
      <c r="M254" s="5">
        <v>2</v>
      </c>
      <c r="O254"/>
    </row>
    <row r="255" spans="2:15" ht="14.15" customHeight="1" x14ac:dyDescent="0.35">
      <c r="B255" s="6"/>
      <c r="C255" s="33" t="s">
        <v>177</v>
      </c>
      <c r="D255" s="34"/>
      <c r="E255" s="34"/>
      <c r="F255" s="34"/>
      <c r="G255" s="34"/>
      <c r="H255" s="34"/>
      <c r="I255" s="34"/>
      <c r="J255" s="34"/>
      <c r="K255" s="34"/>
      <c r="L255" s="22">
        <v>0</v>
      </c>
      <c r="M255" s="5">
        <v>13</v>
      </c>
      <c r="O255"/>
    </row>
    <row r="256" spans="2:15" ht="14.15" customHeight="1" x14ac:dyDescent="0.35">
      <c r="B256" s="6"/>
      <c r="C256" s="33" t="s">
        <v>178</v>
      </c>
      <c r="D256" s="34"/>
      <c r="E256" s="34"/>
      <c r="F256" s="34"/>
      <c r="G256" s="34"/>
      <c r="H256" s="34"/>
      <c r="I256" s="34"/>
      <c r="J256" s="34"/>
      <c r="K256" s="34"/>
      <c r="L256" s="22">
        <v>0</v>
      </c>
      <c r="M256" s="5">
        <v>1</v>
      </c>
      <c r="O256"/>
    </row>
    <row r="257" spans="2:16" ht="14.15" customHeight="1" x14ac:dyDescent="0.35">
      <c r="B257" s="6"/>
      <c r="C257" s="33" t="s">
        <v>179</v>
      </c>
      <c r="D257" s="34"/>
      <c r="E257" s="34"/>
      <c r="F257" s="34"/>
      <c r="G257" s="34"/>
      <c r="H257" s="34"/>
      <c r="I257" s="34"/>
      <c r="J257" s="34"/>
      <c r="K257" s="34"/>
      <c r="L257" s="22">
        <v>0</v>
      </c>
      <c r="M257" s="5">
        <v>11</v>
      </c>
      <c r="O257"/>
    </row>
    <row r="258" spans="2:16" ht="11.25" customHeight="1" x14ac:dyDescent="0.35">
      <c r="B258" s="6"/>
      <c r="C258" s="34"/>
      <c r="D258" s="34"/>
      <c r="E258" s="34"/>
      <c r="F258" s="34"/>
      <c r="G258" s="34"/>
      <c r="H258" s="34"/>
      <c r="I258" s="34"/>
      <c r="J258" s="34"/>
      <c r="K258" s="34"/>
      <c r="L258" s="44">
        <f>SUM(L244:L257)</f>
        <v>101</v>
      </c>
      <c r="M258" s="44">
        <f>SUM(M244:M257)</f>
        <v>159</v>
      </c>
      <c r="O258"/>
    </row>
    <row r="259" spans="2:16" ht="14.15" customHeight="1" x14ac:dyDescent="0.35">
      <c r="L259" s="20"/>
      <c r="O259"/>
    </row>
    <row r="260" spans="2:16" ht="14.15" customHeight="1" x14ac:dyDescent="0.35">
      <c r="L260" s="20"/>
      <c r="O260"/>
    </row>
    <row r="261" spans="2:16" ht="14.15" customHeight="1" x14ac:dyDescent="0.35">
      <c r="B261" s="200">
        <v>4</v>
      </c>
      <c r="C261" s="203" t="s">
        <v>23</v>
      </c>
      <c r="D261" s="204"/>
      <c r="E261" s="204"/>
      <c r="F261" s="204"/>
      <c r="G261" s="204"/>
      <c r="H261" s="204"/>
      <c r="I261" s="204"/>
      <c r="J261" s="204"/>
      <c r="K261" s="205"/>
      <c r="L261" s="134" t="s">
        <v>79</v>
      </c>
      <c r="M261" s="134"/>
      <c r="O261"/>
    </row>
    <row r="262" spans="2:16" ht="14.15" customHeight="1" x14ac:dyDescent="0.35">
      <c r="B262" s="201"/>
      <c r="C262" s="206"/>
      <c r="D262" s="207"/>
      <c r="E262" s="207"/>
      <c r="F262" s="207"/>
      <c r="G262" s="207"/>
      <c r="H262" s="207"/>
      <c r="I262" s="207"/>
      <c r="J262" s="207"/>
      <c r="K262" s="208"/>
      <c r="L262" s="198">
        <v>2023</v>
      </c>
      <c r="M262" s="198">
        <v>2024</v>
      </c>
      <c r="O262"/>
    </row>
    <row r="263" spans="2:16" ht="14.15" customHeight="1" x14ac:dyDescent="0.35">
      <c r="B263" s="202"/>
      <c r="C263" s="209"/>
      <c r="D263" s="210"/>
      <c r="E263" s="210"/>
      <c r="F263" s="210"/>
      <c r="G263" s="210"/>
      <c r="H263" s="210"/>
      <c r="I263" s="210"/>
      <c r="J263" s="210"/>
      <c r="K263" s="211"/>
      <c r="L263" s="199"/>
      <c r="M263" s="199"/>
      <c r="O263"/>
      <c r="P263" s="22"/>
    </row>
    <row r="264" spans="2:16" ht="14.15" customHeight="1" x14ac:dyDescent="0.35">
      <c r="B264" s="17" t="s">
        <v>15</v>
      </c>
      <c r="C264" s="33" t="s">
        <v>111</v>
      </c>
      <c r="D264" s="34"/>
      <c r="E264" s="34"/>
      <c r="F264" s="34"/>
      <c r="G264" s="34"/>
      <c r="H264" s="34"/>
      <c r="I264" s="34"/>
      <c r="J264" s="34"/>
      <c r="K264" s="34"/>
      <c r="L264" s="22">
        <v>13</v>
      </c>
      <c r="M264" s="22">
        <v>13</v>
      </c>
      <c r="O264"/>
    </row>
    <row r="265" spans="2:16" ht="14.15" customHeight="1" x14ac:dyDescent="0.35">
      <c r="B265" s="41"/>
      <c r="C265" s="33" t="s">
        <v>112</v>
      </c>
      <c r="D265" s="34"/>
      <c r="E265" s="34"/>
      <c r="F265" s="34"/>
      <c r="G265" s="34"/>
      <c r="H265" s="34"/>
      <c r="I265" s="34"/>
      <c r="J265" s="34"/>
      <c r="K265" s="34"/>
      <c r="L265" s="22">
        <v>21</v>
      </c>
      <c r="M265" s="22">
        <v>21</v>
      </c>
      <c r="O265"/>
    </row>
    <row r="266" spans="2:16" ht="14.15" customHeight="1" x14ac:dyDescent="0.35">
      <c r="B266" s="41"/>
      <c r="C266" s="33" t="s">
        <v>113</v>
      </c>
      <c r="D266" s="34"/>
      <c r="E266" s="34"/>
      <c r="F266" s="34"/>
      <c r="G266" s="34"/>
      <c r="H266" s="34"/>
      <c r="I266" s="34"/>
      <c r="J266" s="34"/>
      <c r="K266" s="34"/>
      <c r="L266" s="22">
        <v>23</v>
      </c>
      <c r="M266" s="22">
        <v>23</v>
      </c>
      <c r="O266"/>
    </row>
    <row r="267" spans="2:16" ht="14.15" customHeight="1" x14ac:dyDescent="0.35">
      <c r="B267" s="41"/>
      <c r="C267" s="33" t="s">
        <v>114</v>
      </c>
      <c r="D267" s="34"/>
      <c r="E267" s="34"/>
      <c r="F267" s="34"/>
      <c r="G267" s="34"/>
      <c r="H267" s="34"/>
      <c r="I267" s="34"/>
      <c r="J267" s="34"/>
      <c r="K267" s="34"/>
      <c r="L267" s="22">
        <v>20</v>
      </c>
      <c r="M267" s="22">
        <v>20</v>
      </c>
      <c r="O267"/>
    </row>
    <row r="268" spans="2:16" ht="14.15" customHeight="1" x14ac:dyDescent="0.35">
      <c r="B268" s="41"/>
      <c r="C268" s="33" t="s">
        <v>115</v>
      </c>
      <c r="D268" s="34"/>
      <c r="E268" s="34"/>
      <c r="F268" s="34"/>
      <c r="G268" s="34"/>
      <c r="H268" s="34"/>
      <c r="I268" s="34"/>
      <c r="J268" s="34"/>
      <c r="K268" s="34"/>
      <c r="L268" s="22">
        <v>22</v>
      </c>
      <c r="M268" s="22">
        <v>22</v>
      </c>
      <c r="O268"/>
    </row>
    <row r="269" spans="2:16" ht="14.15" customHeight="1" x14ac:dyDescent="0.35">
      <c r="B269" s="41"/>
      <c r="C269" s="33" t="s">
        <v>116</v>
      </c>
      <c r="D269" s="34"/>
      <c r="E269" s="34"/>
      <c r="F269" s="34"/>
      <c r="G269" s="34"/>
      <c r="H269" s="34"/>
      <c r="I269" s="34"/>
      <c r="J269" s="34"/>
      <c r="K269" s="34"/>
      <c r="L269" s="22">
        <v>20</v>
      </c>
      <c r="M269" s="22">
        <v>20</v>
      </c>
      <c r="O269"/>
    </row>
    <row r="270" spans="2:16" ht="14.15" customHeight="1" x14ac:dyDescent="0.35">
      <c r="B270" s="41"/>
      <c r="C270" s="33" t="s">
        <v>117</v>
      </c>
      <c r="D270" s="34"/>
      <c r="E270" s="34"/>
      <c r="F270" s="34"/>
      <c r="G270" s="34"/>
      <c r="H270" s="34"/>
      <c r="I270" s="34"/>
      <c r="J270" s="34"/>
      <c r="K270" s="34"/>
      <c r="L270" s="22">
        <v>25</v>
      </c>
      <c r="M270" s="22">
        <v>25</v>
      </c>
      <c r="O270"/>
    </row>
    <row r="271" spans="2:16" ht="14.15" customHeight="1" x14ac:dyDescent="0.35">
      <c r="B271" s="41"/>
      <c r="C271" s="33" t="s">
        <v>118</v>
      </c>
      <c r="D271" s="34"/>
      <c r="E271" s="34"/>
      <c r="F271" s="34"/>
      <c r="G271" s="34"/>
      <c r="H271" s="34"/>
      <c r="I271" s="34"/>
      <c r="J271" s="34"/>
      <c r="K271" s="34"/>
      <c r="L271" s="22">
        <v>16</v>
      </c>
      <c r="M271" s="22">
        <v>16</v>
      </c>
      <c r="O271"/>
    </row>
    <row r="272" spans="2:16" ht="14.15" customHeight="1" x14ac:dyDescent="0.35">
      <c r="B272" s="41"/>
      <c r="C272" s="33" t="s">
        <v>119</v>
      </c>
      <c r="D272" s="34"/>
      <c r="E272" s="34"/>
      <c r="F272" s="34"/>
      <c r="G272" s="34"/>
      <c r="H272" s="34"/>
      <c r="I272" s="34"/>
      <c r="J272" s="34"/>
      <c r="K272" s="34"/>
      <c r="L272" s="22">
        <v>18</v>
      </c>
      <c r="M272" s="22">
        <v>18</v>
      </c>
      <c r="O272"/>
    </row>
    <row r="273" spans="2:17" ht="14.15" customHeight="1" x14ac:dyDescent="0.35">
      <c r="B273" s="41"/>
      <c r="C273" s="33" t="s">
        <v>120</v>
      </c>
      <c r="D273" s="34"/>
      <c r="E273" s="34"/>
      <c r="F273" s="34"/>
      <c r="G273" s="34"/>
      <c r="H273" s="34"/>
      <c r="I273" s="34"/>
      <c r="J273" s="34"/>
      <c r="K273" s="34"/>
      <c r="L273" s="22">
        <v>19</v>
      </c>
      <c r="M273" s="22">
        <v>19</v>
      </c>
      <c r="O273"/>
    </row>
    <row r="274" spans="2:17" ht="14.15" customHeight="1" x14ac:dyDescent="0.35">
      <c r="B274" s="41"/>
      <c r="C274" s="34"/>
      <c r="D274" s="34"/>
      <c r="E274" s="34"/>
      <c r="F274" s="34"/>
      <c r="G274" s="34"/>
      <c r="H274" s="34"/>
      <c r="I274" s="34"/>
      <c r="J274" s="34"/>
      <c r="K274" s="34"/>
      <c r="L274" s="44">
        <f>SUM(L264:L273)</f>
        <v>197</v>
      </c>
      <c r="M274" s="44">
        <f t="shared" ref="M274" si="14">SUM(M264:M273)</f>
        <v>197</v>
      </c>
      <c r="O274"/>
    </row>
    <row r="275" spans="2:17" ht="14.15" customHeight="1" x14ac:dyDescent="0.35">
      <c r="B275" s="41"/>
      <c r="C275" s="34"/>
      <c r="D275" s="34"/>
      <c r="E275" s="34"/>
      <c r="F275" s="34"/>
      <c r="G275" s="34"/>
      <c r="H275" s="34"/>
      <c r="I275" s="34"/>
      <c r="J275" s="34"/>
      <c r="K275" s="34"/>
      <c r="L275" s="20"/>
      <c r="M275" s="117"/>
      <c r="O275"/>
    </row>
    <row r="276" spans="2:17" ht="17.25" customHeight="1" x14ac:dyDescent="0.35">
      <c r="B276" s="148">
        <v>5</v>
      </c>
      <c r="C276" s="260" t="s">
        <v>24</v>
      </c>
      <c r="D276" s="260"/>
      <c r="E276" s="260"/>
      <c r="F276" s="260"/>
      <c r="G276" s="260"/>
      <c r="H276" s="260"/>
      <c r="I276" s="260"/>
      <c r="J276" s="260"/>
      <c r="K276" s="260"/>
      <c r="L276" s="134" t="s">
        <v>79</v>
      </c>
      <c r="M276" s="134"/>
      <c r="N276" s="154" t="s">
        <v>149</v>
      </c>
      <c r="O276" s="155"/>
    </row>
    <row r="277" spans="2:17" ht="14.15" customHeight="1" x14ac:dyDescent="0.35">
      <c r="B277" s="151"/>
      <c r="C277" s="260"/>
      <c r="D277" s="260"/>
      <c r="E277" s="260"/>
      <c r="F277" s="260"/>
      <c r="G277" s="260"/>
      <c r="H277" s="260"/>
      <c r="I277" s="260"/>
      <c r="J277" s="260"/>
      <c r="K277" s="260"/>
      <c r="L277" s="152">
        <v>2023</v>
      </c>
      <c r="M277" s="152">
        <v>2024</v>
      </c>
      <c r="N277" s="156">
        <v>2023</v>
      </c>
      <c r="O277" s="156">
        <v>2024</v>
      </c>
      <c r="P277" s="28"/>
      <c r="Q277" s="28"/>
    </row>
    <row r="278" spans="2:17" ht="6" customHeight="1" x14ac:dyDescent="0.35">
      <c r="B278" s="149"/>
      <c r="C278" s="260"/>
      <c r="D278" s="260"/>
      <c r="E278" s="260"/>
      <c r="F278" s="260"/>
      <c r="G278" s="260"/>
      <c r="H278" s="260"/>
      <c r="I278" s="260"/>
      <c r="J278" s="260"/>
      <c r="K278" s="260"/>
      <c r="L278" s="152"/>
      <c r="M278" s="152"/>
      <c r="N278" s="156"/>
      <c r="O278" s="156"/>
      <c r="P278" s="20"/>
    </row>
    <row r="279" spans="2:17" ht="14.15" customHeight="1" x14ac:dyDescent="0.35">
      <c r="B279" s="17" t="s">
        <v>16</v>
      </c>
      <c r="C279" s="33" t="s">
        <v>89</v>
      </c>
      <c r="D279" s="34"/>
      <c r="E279" s="34"/>
      <c r="F279" s="34"/>
      <c r="G279" s="34"/>
      <c r="H279" s="34"/>
      <c r="I279" s="34"/>
      <c r="J279" s="34"/>
      <c r="K279" s="34"/>
      <c r="L279" s="22">
        <v>51</v>
      </c>
      <c r="M279" s="5"/>
      <c r="N279" s="5">
        <v>0</v>
      </c>
      <c r="O279" s="5">
        <v>36</v>
      </c>
    </row>
    <row r="280" spans="2:17" ht="14.15" customHeight="1" x14ac:dyDescent="0.35">
      <c r="B280" s="31"/>
      <c r="C280" s="33" t="s">
        <v>92</v>
      </c>
      <c r="D280" s="34"/>
      <c r="E280" s="34"/>
      <c r="F280" s="34"/>
      <c r="G280" s="34"/>
      <c r="H280" s="34"/>
      <c r="I280" s="34"/>
      <c r="J280" s="34"/>
      <c r="K280" s="34"/>
      <c r="L280" s="22">
        <v>55</v>
      </c>
      <c r="M280" s="76"/>
      <c r="N280" s="76">
        <v>0</v>
      </c>
      <c r="O280" s="76">
        <v>37</v>
      </c>
    </row>
    <row r="281" spans="2:17" ht="14.15" customHeight="1" x14ac:dyDescent="0.35">
      <c r="B281" s="31" t="s">
        <v>17</v>
      </c>
      <c r="C281" s="33" t="s">
        <v>90</v>
      </c>
      <c r="D281" s="34"/>
      <c r="E281" s="34"/>
      <c r="F281" s="34"/>
      <c r="G281" s="34"/>
      <c r="H281" s="34"/>
      <c r="I281" s="34"/>
      <c r="J281" s="34"/>
      <c r="K281" s="34"/>
      <c r="L281" s="22">
        <v>55</v>
      </c>
      <c r="M281" s="76"/>
      <c r="N281" s="76">
        <v>0</v>
      </c>
      <c r="O281" s="76">
        <v>44</v>
      </c>
    </row>
    <row r="282" spans="2:17" ht="14.15" customHeight="1" x14ac:dyDescent="0.35">
      <c r="B282" s="80"/>
      <c r="C282" s="81"/>
      <c r="D282" s="81"/>
      <c r="E282" s="81"/>
      <c r="F282" s="81"/>
      <c r="G282" s="81"/>
      <c r="H282" s="81"/>
      <c r="I282" s="81"/>
      <c r="J282" s="81"/>
      <c r="K282" s="81"/>
      <c r="L282" s="50">
        <f>SUM(L279:L281)</f>
        <v>161</v>
      </c>
      <c r="M282" s="17"/>
      <c r="N282" s="76"/>
      <c r="O282" s="76"/>
    </row>
    <row r="283" spans="2:17" ht="14.15" customHeight="1" x14ac:dyDescent="0.35">
      <c r="B283" s="17"/>
      <c r="C283" s="41"/>
      <c r="D283" s="66"/>
      <c r="E283" s="66"/>
      <c r="F283" s="66"/>
      <c r="G283" s="66"/>
      <c r="H283" s="66"/>
      <c r="I283" s="66"/>
      <c r="J283" s="66"/>
      <c r="K283" s="66"/>
      <c r="L283" s="66"/>
      <c r="M283" s="90"/>
      <c r="O283"/>
    </row>
    <row r="284" spans="2:17" ht="14.15" customHeight="1" x14ac:dyDescent="0.35">
      <c r="B284" s="29">
        <v>6</v>
      </c>
      <c r="C284" s="153" t="s">
        <v>27</v>
      </c>
      <c r="D284" s="153"/>
      <c r="E284" s="153"/>
      <c r="F284" s="153"/>
      <c r="G284" s="153"/>
      <c r="H284" s="153"/>
      <c r="I284" s="153"/>
      <c r="J284" s="153"/>
      <c r="K284" s="153"/>
      <c r="L284" s="153"/>
      <c r="M284" s="153"/>
      <c r="O284"/>
    </row>
    <row r="285" spans="2:17" ht="14.15" customHeight="1" x14ac:dyDescent="0.35">
      <c r="B285" s="17" t="s">
        <v>57</v>
      </c>
      <c r="C285" s="87" t="s">
        <v>91</v>
      </c>
      <c r="D285" s="88"/>
      <c r="E285" s="88"/>
      <c r="F285" s="88"/>
      <c r="G285" s="88"/>
      <c r="H285" s="88"/>
      <c r="I285" s="88"/>
      <c r="J285" s="88"/>
      <c r="K285" s="88"/>
      <c r="L285" s="22">
        <v>24</v>
      </c>
      <c r="M285" s="5"/>
      <c r="O285"/>
    </row>
    <row r="286" spans="2:17" ht="14.15" customHeight="1" x14ac:dyDescent="0.35">
      <c r="B286" s="17"/>
      <c r="C286" s="68" t="s">
        <v>167</v>
      </c>
      <c r="D286" s="69"/>
      <c r="E286" s="69"/>
      <c r="F286" s="69"/>
      <c r="G286" s="69"/>
      <c r="H286" s="69"/>
      <c r="I286" s="69"/>
      <c r="J286" s="69"/>
      <c r="K286" s="69"/>
      <c r="L286" s="5">
        <v>0</v>
      </c>
      <c r="M286" s="5">
        <v>16</v>
      </c>
      <c r="N286" s="38"/>
      <c r="O286" s="85"/>
    </row>
    <row r="287" spans="2:17" ht="14.15" customHeight="1" x14ac:dyDescent="0.35">
      <c r="B287" s="17"/>
      <c r="C287" s="68" t="s">
        <v>180</v>
      </c>
      <c r="D287" s="69"/>
      <c r="E287" s="69"/>
      <c r="F287" s="69"/>
      <c r="G287" s="69"/>
      <c r="H287" s="69"/>
      <c r="I287" s="69"/>
      <c r="J287" s="69"/>
      <c r="K287" s="69"/>
      <c r="L287" s="22">
        <v>0</v>
      </c>
      <c r="M287" s="5">
        <v>8</v>
      </c>
      <c r="N287" s="38"/>
      <c r="O287" s="85"/>
    </row>
    <row r="288" spans="2:17" ht="14.15" customHeight="1" x14ac:dyDescent="0.35">
      <c r="B288" s="17"/>
      <c r="C288" s="68" t="s">
        <v>168</v>
      </c>
      <c r="D288" s="69"/>
      <c r="E288" s="69"/>
      <c r="F288" s="69"/>
      <c r="G288" s="69"/>
      <c r="H288" s="69"/>
      <c r="I288" s="69"/>
      <c r="J288" s="69"/>
      <c r="K288" s="69"/>
      <c r="L288" s="22">
        <v>0</v>
      </c>
      <c r="M288" s="5">
        <v>1</v>
      </c>
      <c r="N288" s="38"/>
      <c r="O288" s="85"/>
    </row>
    <row r="289" spans="2:16" ht="14.15" customHeight="1" x14ac:dyDescent="0.35">
      <c r="B289" s="17"/>
      <c r="C289" s="68" t="s">
        <v>169</v>
      </c>
      <c r="D289" s="69"/>
      <c r="E289" s="69"/>
      <c r="F289" s="69"/>
      <c r="G289" s="69"/>
      <c r="H289" s="69"/>
      <c r="I289" s="69"/>
      <c r="J289" s="69"/>
      <c r="K289" s="69"/>
      <c r="L289" s="22">
        <v>0</v>
      </c>
      <c r="M289" s="5">
        <v>2</v>
      </c>
      <c r="N289" s="38"/>
      <c r="O289" s="85"/>
    </row>
    <row r="290" spans="2:16" ht="14.15" customHeight="1" x14ac:dyDescent="0.35">
      <c r="B290" s="17"/>
      <c r="C290" s="178" t="s">
        <v>170</v>
      </c>
      <c r="D290" s="179"/>
      <c r="E290" s="179"/>
      <c r="F290" s="179"/>
      <c r="G290" s="179"/>
      <c r="H290" s="179"/>
      <c r="I290" s="179"/>
      <c r="J290" s="179"/>
      <c r="K290" s="212"/>
      <c r="L290" s="22">
        <v>0</v>
      </c>
      <c r="M290" s="5">
        <v>2</v>
      </c>
      <c r="N290" s="38"/>
      <c r="O290" s="85"/>
    </row>
    <row r="291" spans="2:16" ht="14.15" customHeight="1" x14ac:dyDescent="0.35">
      <c r="B291" s="17"/>
      <c r="C291" s="213"/>
      <c r="D291" s="214"/>
      <c r="E291" s="214"/>
      <c r="F291" s="214"/>
      <c r="G291" s="214"/>
      <c r="H291" s="214"/>
      <c r="I291" s="214"/>
      <c r="J291" s="214"/>
      <c r="K291" s="215"/>
      <c r="L291" s="44">
        <f>SUM(L285:L290)</f>
        <v>24</v>
      </c>
      <c r="M291" s="67">
        <f>SUM(M285:M290)</f>
        <v>29</v>
      </c>
      <c r="N291" s="38"/>
      <c r="O291" s="85"/>
      <c r="P291" s="20"/>
    </row>
    <row r="292" spans="2:16" ht="14.15" customHeight="1" x14ac:dyDescent="0.35">
      <c r="B292" s="18"/>
      <c r="C292" s="197"/>
      <c r="D292" s="197"/>
      <c r="E292" s="197"/>
      <c r="F292" s="197"/>
      <c r="G292" s="197"/>
      <c r="H292" s="197"/>
      <c r="I292" s="197"/>
      <c r="J292" s="197"/>
      <c r="K292" s="197"/>
      <c r="L292" s="197"/>
      <c r="M292" s="197"/>
      <c r="N292" s="197"/>
      <c r="O292" s="197"/>
      <c r="P292" s="20"/>
    </row>
    <row r="293" spans="2:16" ht="14.15" customHeight="1" x14ac:dyDescent="0.35">
      <c r="B293" s="148">
        <v>7</v>
      </c>
      <c r="C293" s="225" t="s">
        <v>29</v>
      </c>
      <c r="D293" s="225"/>
      <c r="E293" s="225"/>
      <c r="F293" s="225"/>
      <c r="G293" s="225"/>
      <c r="H293" s="225"/>
      <c r="I293" s="225"/>
      <c r="J293" s="225"/>
      <c r="K293" s="226"/>
      <c r="L293" s="134" t="s">
        <v>79</v>
      </c>
      <c r="M293" s="134"/>
      <c r="N293" s="154" t="s">
        <v>149</v>
      </c>
      <c r="O293" s="155"/>
    </row>
    <row r="294" spans="2:16" ht="14.15" customHeight="1" x14ac:dyDescent="0.35">
      <c r="B294" s="149"/>
      <c r="C294" s="227"/>
      <c r="D294" s="227"/>
      <c r="E294" s="227"/>
      <c r="F294" s="227"/>
      <c r="G294" s="227"/>
      <c r="H294" s="227"/>
      <c r="I294" s="227"/>
      <c r="J294" s="227"/>
      <c r="K294" s="228"/>
      <c r="L294" s="92">
        <v>2023</v>
      </c>
      <c r="M294" s="92">
        <v>2024</v>
      </c>
      <c r="N294" s="92">
        <v>2023</v>
      </c>
      <c r="O294" s="86">
        <v>2024</v>
      </c>
    </row>
    <row r="295" spans="2:16" ht="14.15" customHeight="1" x14ac:dyDescent="0.35">
      <c r="B295" s="17" t="s">
        <v>58</v>
      </c>
      <c r="C295" s="33" t="s">
        <v>93</v>
      </c>
      <c r="D295" s="34"/>
      <c r="E295" s="34"/>
      <c r="F295" s="34"/>
      <c r="G295" s="34"/>
      <c r="H295" s="34"/>
      <c r="I295" s="34"/>
      <c r="J295" s="34"/>
      <c r="K295" s="34"/>
      <c r="L295" s="22">
        <v>53</v>
      </c>
      <c r="M295" s="89">
        <v>0</v>
      </c>
      <c r="N295" s="5">
        <v>0</v>
      </c>
      <c r="O295" s="5">
        <v>38</v>
      </c>
    </row>
    <row r="296" spans="2:16" ht="14.15" customHeight="1" x14ac:dyDescent="0.35">
      <c r="B296" s="17"/>
      <c r="C296" s="33" t="s">
        <v>94</v>
      </c>
      <c r="D296" s="34"/>
      <c r="E296" s="34"/>
      <c r="F296" s="34"/>
      <c r="G296" s="34"/>
      <c r="H296" s="34"/>
      <c r="I296" s="34"/>
      <c r="J296" s="34"/>
      <c r="K296" s="34"/>
      <c r="L296" s="22">
        <v>58</v>
      </c>
      <c r="M296" s="5">
        <v>0</v>
      </c>
      <c r="N296" s="5">
        <v>0</v>
      </c>
      <c r="O296" s="5">
        <v>41</v>
      </c>
    </row>
    <row r="297" spans="2:16" ht="14.15" customHeight="1" x14ac:dyDescent="0.35">
      <c r="B297" s="17"/>
      <c r="C297" s="135" t="s">
        <v>95</v>
      </c>
      <c r="D297" s="136"/>
      <c r="E297" s="136"/>
      <c r="F297" s="136"/>
      <c r="G297" s="136"/>
      <c r="H297" s="136"/>
      <c r="I297" s="136"/>
      <c r="J297" s="136"/>
      <c r="K297" s="137"/>
      <c r="L297" s="22">
        <v>37</v>
      </c>
      <c r="M297" s="5">
        <v>0</v>
      </c>
      <c r="N297" s="5">
        <v>0</v>
      </c>
      <c r="O297" s="5">
        <v>18</v>
      </c>
    </row>
    <row r="298" spans="2:16" ht="14.15" customHeight="1" x14ac:dyDescent="0.35">
      <c r="B298" s="18"/>
      <c r="C298" s="42"/>
      <c r="D298" s="42"/>
      <c r="E298" s="42"/>
      <c r="F298" s="42"/>
      <c r="G298" s="42"/>
      <c r="H298" s="42"/>
      <c r="I298" s="42"/>
      <c r="J298" s="42"/>
      <c r="K298" s="42"/>
      <c r="L298"/>
      <c r="M298"/>
      <c r="N298"/>
      <c r="O298"/>
    </row>
    <row r="299" spans="2:16" ht="14.15" customHeight="1" x14ac:dyDescent="0.35">
      <c r="B299" s="17" t="s">
        <v>59</v>
      </c>
      <c r="C299" s="33" t="s">
        <v>60</v>
      </c>
      <c r="D299" s="34"/>
      <c r="E299" s="34"/>
      <c r="F299" s="34"/>
      <c r="G299" s="34"/>
      <c r="H299" s="34"/>
      <c r="I299" s="34"/>
      <c r="J299" s="34"/>
      <c r="K299" s="35"/>
      <c r="L299"/>
      <c r="M299"/>
      <c r="N299"/>
      <c r="O299"/>
    </row>
    <row r="300" spans="2:16" ht="14.15" customHeight="1" x14ac:dyDescent="0.35">
      <c r="B300" s="17"/>
      <c r="C300" s="160" t="s">
        <v>96</v>
      </c>
      <c r="D300" s="161"/>
      <c r="E300" s="161"/>
      <c r="F300" s="161"/>
      <c r="G300" s="161"/>
      <c r="H300" s="161"/>
      <c r="I300" s="161"/>
      <c r="J300" s="161"/>
      <c r="K300" s="162"/>
      <c r="L300" s="22">
        <v>74</v>
      </c>
      <c r="M300" s="22">
        <v>74</v>
      </c>
      <c r="O300"/>
    </row>
    <row r="301" spans="2:16" ht="15" customHeight="1" x14ac:dyDescent="0.35">
      <c r="B301" s="17"/>
      <c r="C301" s="160" t="s">
        <v>97</v>
      </c>
      <c r="D301" s="161"/>
      <c r="E301" s="161"/>
      <c r="F301" s="161"/>
      <c r="G301" s="161"/>
      <c r="H301" s="161"/>
      <c r="I301" s="161"/>
      <c r="J301" s="161"/>
      <c r="K301" s="162"/>
      <c r="L301" s="22">
        <v>81</v>
      </c>
      <c r="M301" s="22">
        <v>81</v>
      </c>
      <c r="O301"/>
    </row>
    <row r="302" spans="2:16" ht="15" customHeight="1" x14ac:dyDescent="0.35">
      <c r="B302" s="17"/>
      <c r="C302" s="160" t="s">
        <v>98</v>
      </c>
      <c r="D302" s="161"/>
      <c r="E302" s="161"/>
      <c r="F302" s="161"/>
      <c r="G302" s="161"/>
      <c r="H302" s="161"/>
      <c r="I302" s="161"/>
      <c r="J302" s="161"/>
      <c r="K302" s="162"/>
      <c r="L302" s="22">
        <v>78</v>
      </c>
      <c r="M302" s="22">
        <v>78</v>
      </c>
      <c r="O302"/>
    </row>
    <row r="303" spans="2:16" x14ac:dyDescent="0.35">
      <c r="B303" s="138"/>
      <c r="C303" s="138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</row>
    <row r="304" spans="2:16" x14ac:dyDescent="0.35"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</row>
    <row r="305" spans="2:17" x14ac:dyDescent="0.35">
      <c r="B305" s="150">
        <v>8</v>
      </c>
      <c r="C305" s="224" t="s">
        <v>61</v>
      </c>
      <c r="D305" s="224"/>
      <c r="E305" s="224"/>
      <c r="F305" s="224"/>
      <c r="G305" s="224"/>
      <c r="H305" s="224"/>
      <c r="I305" s="224"/>
      <c r="J305" s="224"/>
      <c r="K305" s="224"/>
      <c r="L305" s="224"/>
      <c r="M305" s="224"/>
      <c r="N305" s="224"/>
      <c r="O305" s="224"/>
      <c r="P305" s="134" t="s">
        <v>79</v>
      </c>
      <c r="Q305" s="134"/>
    </row>
    <row r="306" spans="2:17" ht="14.15" customHeight="1" x14ac:dyDescent="0.35">
      <c r="B306" s="150"/>
      <c r="C306" s="224"/>
      <c r="D306" s="224"/>
      <c r="E306" s="224"/>
      <c r="F306" s="224"/>
      <c r="G306" s="224"/>
      <c r="H306" s="224"/>
      <c r="I306" s="224"/>
      <c r="J306" s="224"/>
      <c r="K306" s="224"/>
      <c r="L306" s="224"/>
      <c r="M306" s="224"/>
      <c r="N306" s="224"/>
      <c r="O306" s="224"/>
      <c r="P306" s="43">
        <v>2023</v>
      </c>
      <c r="Q306" s="84">
        <v>2024</v>
      </c>
    </row>
    <row r="307" spans="2:17" ht="14.15" customHeight="1" x14ac:dyDescent="0.35">
      <c r="B307" s="17" t="s">
        <v>62</v>
      </c>
      <c r="C307" s="135" t="s">
        <v>121</v>
      </c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7"/>
      <c r="P307" s="22">
        <v>8</v>
      </c>
      <c r="Q307" s="22">
        <v>8</v>
      </c>
    </row>
    <row r="308" spans="2:17" ht="14.15" customHeight="1" x14ac:dyDescent="0.35">
      <c r="B308" s="17"/>
      <c r="C308" s="135" t="s">
        <v>122</v>
      </c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7"/>
      <c r="P308" s="22">
        <v>15</v>
      </c>
      <c r="Q308" s="22">
        <v>15</v>
      </c>
    </row>
    <row r="309" spans="2:17" ht="14.15" customHeight="1" x14ac:dyDescent="0.35">
      <c r="B309" s="17"/>
      <c r="C309" s="135" t="s">
        <v>123</v>
      </c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7"/>
      <c r="P309" s="22">
        <v>28</v>
      </c>
      <c r="Q309" s="22">
        <v>28</v>
      </c>
    </row>
    <row r="310" spans="2:17" ht="14.15" customHeight="1" x14ac:dyDescent="0.35">
      <c r="B310" s="17"/>
      <c r="C310" s="135" t="s">
        <v>124</v>
      </c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O310" s="137"/>
      <c r="P310" s="22">
        <v>14</v>
      </c>
      <c r="Q310" s="22">
        <v>14</v>
      </c>
    </row>
    <row r="311" spans="2:17" ht="14.15" customHeight="1" x14ac:dyDescent="0.35">
      <c r="B311" s="17"/>
      <c r="C311" s="135" t="s">
        <v>121</v>
      </c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O311" s="137"/>
      <c r="P311" s="22">
        <v>8</v>
      </c>
      <c r="Q311" s="22">
        <v>8</v>
      </c>
    </row>
    <row r="312" spans="2:17" ht="14.15" customHeight="1" x14ac:dyDescent="0.35">
      <c r="B312" s="17"/>
      <c r="C312" s="223" t="s">
        <v>162</v>
      </c>
      <c r="D312" s="223"/>
      <c r="E312" s="223"/>
      <c r="F312" s="223"/>
      <c r="G312" s="223"/>
      <c r="H312" s="223"/>
      <c r="I312" s="223"/>
      <c r="J312" s="223"/>
      <c r="K312" s="223"/>
      <c r="L312" s="223"/>
      <c r="M312" s="223"/>
      <c r="N312" s="223"/>
      <c r="O312" s="223"/>
      <c r="P312" s="22">
        <v>0</v>
      </c>
      <c r="Q312" s="5">
        <v>23</v>
      </c>
    </row>
    <row r="313" spans="2:17" ht="14.15" customHeight="1" x14ac:dyDescent="0.35">
      <c r="B313" s="17"/>
      <c r="C313" s="223" t="s">
        <v>163</v>
      </c>
      <c r="D313" s="223"/>
      <c r="E313" s="223"/>
      <c r="F313" s="223"/>
      <c r="G313" s="223"/>
      <c r="H313" s="223"/>
      <c r="I313" s="223"/>
      <c r="J313" s="223"/>
      <c r="K313" s="223"/>
      <c r="L313" s="223"/>
      <c r="M313" s="223"/>
      <c r="N313" s="223"/>
      <c r="O313" s="223"/>
      <c r="P313" s="22">
        <v>0</v>
      </c>
      <c r="Q313" s="5">
        <v>17</v>
      </c>
    </row>
    <row r="314" spans="2:17" ht="14.15" customHeight="1" x14ac:dyDescent="0.35">
      <c r="B314" s="17"/>
      <c r="C314" s="223" t="s">
        <v>164</v>
      </c>
      <c r="D314" s="223"/>
      <c r="E314" s="223"/>
      <c r="F314" s="223"/>
      <c r="G314" s="223"/>
      <c r="H314" s="223"/>
      <c r="I314" s="223"/>
      <c r="J314" s="223"/>
      <c r="K314" s="223"/>
      <c r="L314" s="223"/>
      <c r="M314" s="223"/>
      <c r="N314" s="223"/>
      <c r="O314" s="223"/>
      <c r="P314" s="22">
        <v>0</v>
      </c>
      <c r="Q314" s="5">
        <v>13</v>
      </c>
    </row>
    <row r="315" spans="2:17" ht="14.15" customHeight="1" x14ac:dyDescent="0.35">
      <c r="B315" s="17"/>
      <c r="C315" s="223" t="s">
        <v>165</v>
      </c>
      <c r="D315" s="223"/>
      <c r="E315" s="223"/>
      <c r="F315" s="223"/>
      <c r="G315" s="223"/>
      <c r="H315" s="223"/>
      <c r="I315" s="223"/>
      <c r="J315" s="223"/>
      <c r="K315" s="223"/>
      <c r="L315" s="223"/>
      <c r="M315" s="223"/>
      <c r="N315" s="223"/>
      <c r="O315" s="223"/>
      <c r="P315" s="22">
        <v>0</v>
      </c>
      <c r="Q315" s="5">
        <v>16</v>
      </c>
    </row>
    <row r="316" spans="2:17" ht="14.15" customHeight="1" x14ac:dyDescent="0.35">
      <c r="B316" s="17"/>
      <c r="C316" s="223" t="s">
        <v>166</v>
      </c>
      <c r="D316" s="223"/>
      <c r="E316" s="223"/>
      <c r="F316" s="223"/>
      <c r="G316" s="223"/>
      <c r="H316" s="223"/>
      <c r="I316" s="223"/>
      <c r="J316" s="223"/>
      <c r="K316" s="223"/>
      <c r="L316" s="223"/>
      <c r="M316" s="223"/>
      <c r="N316" s="223"/>
      <c r="O316" s="223"/>
      <c r="P316" s="22">
        <v>0</v>
      </c>
      <c r="Q316" s="5">
        <v>14</v>
      </c>
    </row>
    <row r="317" spans="2:17" ht="14.15" customHeight="1" x14ac:dyDescent="0.35">
      <c r="B317" s="157"/>
      <c r="C317" s="158"/>
      <c r="D317" s="158"/>
      <c r="E317" s="158"/>
      <c r="F317" s="158"/>
      <c r="G317" s="158"/>
      <c r="H317" s="158"/>
      <c r="I317" s="158"/>
      <c r="J317" s="158"/>
      <c r="K317" s="158"/>
      <c r="L317" s="158"/>
      <c r="M317" s="158"/>
      <c r="N317" s="158"/>
      <c r="O317" s="159"/>
      <c r="P317" s="44">
        <f>SUM(P307:P316)</f>
        <v>73</v>
      </c>
      <c r="Q317" s="67">
        <f>SUM(Q307:Q316)</f>
        <v>156</v>
      </c>
    </row>
    <row r="318" spans="2:17" ht="14.15" customHeight="1" x14ac:dyDescent="0.35">
      <c r="B318" s="18"/>
      <c r="C318" s="42"/>
      <c r="D318" s="42"/>
      <c r="E318" s="42"/>
      <c r="F318" s="42"/>
      <c r="G318" s="42"/>
      <c r="H318" s="42"/>
      <c r="I318" s="42"/>
      <c r="J318" s="42"/>
      <c r="K318" s="42"/>
      <c r="O318" s="42"/>
      <c r="P318" s="20"/>
    </row>
    <row r="319" spans="2:17" ht="14.15" customHeight="1" x14ac:dyDescent="0.35">
      <c r="B319" s="18"/>
      <c r="C319" s="42"/>
      <c r="D319" s="42"/>
      <c r="E319" s="42"/>
      <c r="F319" s="42"/>
      <c r="G319" s="42"/>
      <c r="H319" s="42"/>
      <c r="I319" s="42"/>
      <c r="J319" s="42"/>
      <c r="K319" s="42"/>
      <c r="O319" s="42"/>
      <c r="P319" s="20"/>
    </row>
    <row r="320" spans="2:17" ht="14.15" customHeight="1" x14ac:dyDescent="0.35">
      <c r="B320" s="150">
        <v>9</v>
      </c>
      <c r="C320" s="224" t="s">
        <v>183</v>
      </c>
      <c r="D320" s="224"/>
      <c r="E320" s="224"/>
      <c r="F320" s="224"/>
      <c r="G320" s="224"/>
      <c r="H320" s="224"/>
      <c r="I320" s="224"/>
      <c r="J320" s="224"/>
      <c r="K320" s="224"/>
      <c r="L320" s="224"/>
      <c r="M320" s="224"/>
      <c r="N320" s="224"/>
      <c r="O320" s="224"/>
      <c r="P320" s="134" t="s">
        <v>79</v>
      </c>
      <c r="Q320" s="134"/>
    </row>
    <row r="321" spans="2:17" ht="14.15" customHeight="1" x14ac:dyDescent="0.35">
      <c r="B321" s="150"/>
      <c r="C321" s="224"/>
      <c r="D321" s="224"/>
      <c r="E321" s="224"/>
      <c r="F321" s="224"/>
      <c r="G321" s="224"/>
      <c r="H321" s="224"/>
      <c r="I321" s="224"/>
      <c r="J321" s="224"/>
      <c r="K321" s="224"/>
      <c r="L321" s="224"/>
      <c r="M321" s="224"/>
      <c r="N321" s="224"/>
      <c r="O321" s="224"/>
      <c r="P321" s="43">
        <v>2023</v>
      </c>
      <c r="Q321" s="84">
        <v>2024</v>
      </c>
    </row>
    <row r="322" spans="2:17" ht="14.15" customHeight="1" x14ac:dyDescent="0.35">
      <c r="B322" s="17" t="s">
        <v>182</v>
      </c>
      <c r="C322" s="135" t="s">
        <v>189</v>
      </c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7"/>
      <c r="P322" s="22">
        <v>0</v>
      </c>
      <c r="Q322" s="22">
        <v>59</v>
      </c>
    </row>
    <row r="323" spans="2:17" ht="14.15" customHeight="1" x14ac:dyDescent="0.35">
      <c r="B323" s="17"/>
      <c r="C323" s="135" t="s">
        <v>190</v>
      </c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7"/>
      <c r="P323" s="22">
        <v>0</v>
      </c>
      <c r="Q323" s="22">
        <v>13</v>
      </c>
    </row>
    <row r="324" spans="2:17" ht="14.15" customHeight="1" x14ac:dyDescent="0.35">
      <c r="B324" s="17"/>
      <c r="C324" s="135" t="s">
        <v>191</v>
      </c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7"/>
      <c r="P324" s="22">
        <v>0</v>
      </c>
      <c r="Q324" s="22">
        <v>22</v>
      </c>
    </row>
    <row r="325" spans="2:17" ht="14.15" customHeight="1" x14ac:dyDescent="0.35">
      <c r="B325" s="17"/>
      <c r="C325" s="135" t="s">
        <v>192</v>
      </c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O325" s="137"/>
      <c r="P325" s="22">
        <v>0</v>
      </c>
      <c r="Q325" s="22">
        <v>8</v>
      </c>
    </row>
    <row r="326" spans="2:17" ht="14.15" customHeight="1" x14ac:dyDescent="0.35">
      <c r="B326" s="17"/>
      <c r="C326" s="135" t="s">
        <v>193</v>
      </c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O326" s="137"/>
      <c r="P326" s="22">
        <v>0</v>
      </c>
      <c r="Q326" s="22">
        <v>28</v>
      </c>
    </row>
    <row r="327" spans="2:17" ht="14.15" customHeight="1" x14ac:dyDescent="0.35">
      <c r="B327" s="18"/>
      <c r="C327" s="42"/>
      <c r="D327" s="42"/>
      <c r="E327" s="42"/>
      <c r="F327" s="42"/>
      <c r="G327" s="42"/>
      <c r="H327" s="42"/>
      <c r="I327" s="42"/>
      <c r="J327" s="42"/>
      <c r="K327" s="42"/>
      <c r="O327" s="42"/>
      <c r="P327" s="20"/>
    </row>
    <row r="328" spans="2:17" ht="14.15" customHeight="1" x14ac:dyDescent="0.35">
      <c r="B328" s="18"/>
      <c r="C328" s="42"/>
      <c r="D328" s="42"/>
      <c r="E328" s="42"/>
      <c r="F328" s="42"/>
      <c r="G328" s="42"/>
      <c r="H328" s="42"/>
      <c r="I328" s="42"/>
      <c r="J328" s="42"/>
      <c r="K328" s="42"/>
      <c r="O328" s="42"/>
      <c r="P328" s="20"/>
    </row>
    <row r="329" spans="2:17" ht="14.15" customHeight="1" x14ac:dyDescent="0.35">
      <c r="B329" s="150">
        <v>10</v>
      </c>
      <c r="C329" s="224" t="s">
        <v>185</v>
      </c>
      <c r="D329" s="224"/>
      <c r="E329" s="224"/>
      <c r="F329" s="224"/>
      <c r="G329" s="224"/>
      <c r="H329" s="224"/>
      <c r="I329" s="224"/>
      <c r="J329" s="224"/>
      <c r="K329" s="224"/>
      <c r="L329" s="224"/>
      <c r="M329" s="224"/>
      <c r="N329" s="224"/>
      <c r="O329" s="224"/>
      <c r="P329" s="134" t="s">
        <v>79</v>
      </c>
      <c r="Q329" s="134"/>
    </row>
    <row r="330" spans="2:17" ht="14.15" customHeight="1" x14ac:dyDescent="0.35">
      <c r="B330" s="150"/>
      <c r="C330" s="224"/>
      <c r="D330" s="224"/>
      <c r="E330" s="224"/>
      <c r="F330" s="224"/>
      <c r="G330" s="224"/>
      <c r="H330" s="224"/>
      <c r="I330" s="224"/>
      <c r="J330" s="224"/>
      <c r="K330" s="224"/>
      <c r="L330" s="224"/>
      <c r="M330" s="224"/>
      <c r="N330" s="224"/>
      <c r="O330" s="224"/>
      <c r="P330" s="43">
        <v>2023</v>
      </c>
      <c r="Q330" s="84">
        <v>2024</v>
      </c>
    </row>
    <row r="331" spans="2:17" ht="14.15" customHeight="1" x14ac:dyDescent="0.35">
      <c r="B331" s="17" t="s">
        <v>184</v>
      </c>
      <c r="C331" s="135" t="s">
        <v>187</v>
      </c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O331" s="137"/>
      <c r="P331" s="22">
        <v>0</v>
      </c>
      <c r="Q331" s="22">
        <v>24</v>
      </c>
    </row>
    <row r="332" spans="2:17" ht="14.15" customHeight="1" x14ac:dyDescent="0.35">
      <c r="B332" s="17"/>
      <c r="C332" s="136" t="s">
        <v>186</v>
      </c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7"/>
      <c r="P332" s="22">
        <v>0</v>
      </c>
      <c r="Q332" s="22">
        <v>22</v>
      </c>
    </row>
    <row r="333" spans="2:17" ht="14.15" customHeight="1" x14ac:dyDescent="0.35">
      <c r="B333" s="17"/>
      <c r="C333" s="136" t="s">
        <v>188</v>
      </c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7"/>
      <c r="P333" s="22">
        <v>0</v>
      </c>
      <c r="Q333" s="5">
        <v>29</v>
      </c>
    </row>
    <row r="334" spans="2:17" ht="14.15" customHeight="1" x14ac:dyDescent="0.35">
      <c r="B334" s="18"/>
      <c r="C334" s="42"/>
      <c r="D334" s="42"/>
      <c r="E334" s="42"/>
      <c r="F334" s="42"/>
      <c r="G334" s="42"/>
      <c r="H334" s="42"/>
      <c r="I334" s="42"/>
      <c r="J334" s="42"/>
      <c r="K334" s="42"/>
      <c r="O334" s="42"/>
      <c r="P334" s="20"/>
      <c r="Q334" s="3"/>
    </row>
    <row r="335" spans="2:17" ht="14.15" customHeight="1" x14ac:dyDescent="0.35">
      <c r="B335" s="18"/>
      <c r="C335" s="42"/>
      <c r="D335" s="42"/>
      <c r="E335" s="42"/>
      <c r="F335" s="42"/>
      <c r="G335" s="42"/>
      <c r="H335" s="42"/>
      <c r="I335" s="42"/>
      <c r="J335" s="42"/>
      <c r="K335" s="42"/>
      <c r="O335" s="42"/>
      <c r="P335" s="20"/>
      <c r="Q335" s="3"/>
    </row>
    <row r="336" spans="2:17" ht="14.15" customHeight="1" x14ac:dyDescent="0.35"/>
    <row r="337" spans="2:16" ht="18.5" x14ac:dyDescent="0.35">
      <c r="B337" s="238" t="s">
        <v>206</v>
      </c>
      <c r="C337" s="238"/>
      <c r="D337" s="238"/>
      <c r="E337" s="238"/>
      <c r="F337" s="238"/>
      <c r="G337" s="238"/>
      <c r="H337" s="238"/>
      <c r="I337" s="238"/>
      <c r="J337" s="238"/>
      <c r="K337" s="238"/>
      <c r="L337" s="238"/>
      <c r="M337" s="238"/>
      <c r="N337" s="238"/>
      <c r="O337" s="238"/>
      <c r="P337" s="238"/>
    </row>
    <row r="338" spans="2:16" ht="8.25" customHeight="1" x14ac:dyDescent="0.35"/>
    <row r="339" spans="2:16" ht="21" x14ac:dyDescent="0.35">
      <c r="B339" s="147" t="s">
        <v>78</v>
      </c>
      <c r="C339" s="147"/>
      <c r="D339" s="147"/>
      <c r="E339" s="147"/>
      <c r="F339" s="147"/>
      <c r="G339" s="147"/>
      <c r="H339" s="147"/>
      <c r="I339" s="147"/>
      <c r="J339" s="147"/>
      <c r="K339" s="147"/>
      <c r="L339" s="147"/>
      <c r="M339" s="147"/>
      <c r="N339" s="147"/>
      <c r="O339" s="147"/>
      <c r="P339" s="147"/>
    </row>
    <row r="340" spans="2:16" s="15" customFormat="1" ht="12" customHeight="1" x14ac:dyDescent="0.35"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2"/>
      <c r="N340" s="82"/>
      <c r="O340" s="82"/>
      <c r="P340" s="82"/>
    </row>
    <row r="341" spans="2:16" s="15" customFormat="1" ht="15" customHeight="1" x14ac:dyDescent="0.35">
      <c r="L341" s="119"/>
      <c r="M341" s="144" t="s">
        <v>63</v>
      </c>
      <c r="N341" s="145"/>
      <c r="O341" s="145"/>
      <c r="P341" s="146"/>
    </row>
    <row r="342" spans="2:16" ht="15" customHeight="1" x14ac:dyDescent="0.35">
      <c r="B342" s="142" t="s">
        <v>70</v>
      </c>
      <c r="C342" s="143"/>
      <c r="D342" s="143"/>
      <c r="E342" s="143"/>
      <c r="F342" s="143"/>
      <c r="G342" s="143"/>
      <c r="H342" s="143"/>
      <c r="I342" s="143"/>
      <c r="J342" s="143"/>
      <c r="K342" s="143"/>
      <c r="L342" s="120"/>
      <c r="M342" s="238">
        <v>2023</v>
      </c>
      <c r="N342" s="238"/>
      <c r="O342" s="238">
        <v>2024</v>
      </c>
      <c r="P342" s="238"/>
    </row>
    <row r="343" spans="2:16" ht="15" customHeight="1" x14ac:dyDescent="0.35">
      <c r="B343" s="36">
        <v>1</v>
      </c>
      <c r="C343" s="194" t="s">
        <v>64</v>
      </c>
      <c r="D343" s="195"/>
      <c r="E343" s="195"/>
      <c r="F343" s="195"/>
      <c r="G343" s="195"/>
      <c r="H343" s="195"/>
      <c r="I343" s="195"/>
      <c r="J343" s="195"/>
      <c r="K343" s="195"/>
      <c r="L343" s="195"/>
      <c r="M343" s="229">
        <v>1819</v>
      </c>
      <c r="N343" s="229"/>
      <c r="O343" s="139">
        <v>1316</v>
      </c>
      <c r="P343" s="139"/>
    </row>
    <row r="344" spans="2:16" s="37" customFormat="1" ht="15" customHeight="1" x14ac:dyDescent="0.35">
      <c r="B344" s="36">
        <v>2</v>
      </c>
      <c r="C344" s="194" t="s">
        <v>65</v>
      </c>
      <c r="D344" s="195"/>
      <c r="E344" s="195"/>
      <c r="F344" s="195"/>
      <c r="G344" s="195"/>
      <c r="H344" s="195"/>
      <c r="I344" s="195"/>
      <c r="J344" s="195"/>
      <c r="K344" s="195"/>
      <c r="L344" s="195"/>
      <c r="M344" s="229">
        <v>919</v>
      </c>
      <c r="N344" s="229"/>
      <c r="O344" s="139">
        <v>1095</v>
      </c>
      <c r="P344" s="139"/>
    </row>
    <row r="345" spans="2:16" s="37" customFormat="1" ht="15" customHeight="1" x14ac:dyDescent="0.35">
      <c r="B345" s="36">
        <v>3</v>
      </c>
      <c r="C345" s="194" t="s">
        <v>67</v>
      </c>
      <c r="D345" s="195"/>
      <c r="E345" s="195"/>
      <c r="F345" s="195"/>
      <c r="G345" s="195"/>
      <c r="H345" s="195"/>
      <c r="I345" s="195"/>
      <c r="J345" s="195"/>
      <c r="K345" s="195"/>
      <c r="L345" s="195"/>
      <c r="M345" s="229">
        <v>19</v>
      </c>
      <c r="N345" s="229"/>
      <c r="O345" s="139">
        <v>19</v>
      </c>
      <c r="P345" s="139"/>
    </row>
    <row r="346" spans="2:16" s="37" customFormat="1" ht="15" customHeight="1" x14ac:dyDescent="0.35">
      <c r="B346" s="36">
        <v>4</v>
      </c>
      <c r="C346" s="194" t="s">
        <v>68</v>
      </c>
      <c r="D346" s="195"/>
      <c r="E346" s="195"/>
      <c r="F346" s="195"/>
      <c r="G346" s="195"/>
      <c r="H346" s="195"/>
      <c r="I346" s="195"/>
      <c r="J346" s="195"/>
      <c r="K346" s="195"/>
      <c r="L346" s="195"/>
      <c r="M346" s="229">
        <v>11</v>
      </c>
      <c r="N346" s="229"/>
      <c r="O346" s="139">
        <v>17</v>
      </c>
      <c r="P346" s="139"/>
    </row>
    <row r="347" spans="2:16" s="37" customFormat="1" ht="15" customHeight="1" x14ac:dyDescent="0.35">
      <c r="B347" s="36">
        <v>5</v>
      </c>
      <c r="C347" s="194" t="s">
        <v>77</v>
      </c>
      <c r="D347" s="195"/>
      <c r="E347" s="195"/>
      <c r="F347" s="195"/>
      <c r="G347" s="195"/>
      <c r="H347" s="195"/>
      <c r="I347" s="195"/>
      <c r="J347" s="195"/>
      <c r="K347" s="195"/>
      <c r="L347" s="195"/>
      <c r="M347" s="229">
        <v>579</v>
      </c>
      <c r="N347" s="229"/>
      <c r="O347" s="139">
        <v>390</v>
      </c>
      <c r="P347" s="139"/>
    </row>
    <row r="348" spans="2:16" s="37" customFormat="1" ht="15" customHeight="1" x14ac:dyDescent="0.35">
      <c r="B348" s="36">
        <v>6</v>
      </c>
      <c r="C348" s="194" t="s">
        <v>72</v>
      </c>
      <c r="D348" s="195"/>
      <c r="E348" s="195"/>
      <c r="F348" s="195"/>
      <c r="G348" s="195"/>
      <c r="H348" s="195"/>
      <c r="I348" s="195"/>
      <c r="J348" s="195"/>
      <c r="K348" s="195"/>
      <c r="L348" s="195"/>
      <c r="M348" s="229">
        <v>98</v>
      </c>
      <c r="N348" s="229"/>
      <c r="O348" s="139">
        <v>0</v>
      </c>
      <c r="P348" s="139"/>
    </row>
    <row r="349" spans="2:16" s="37" customFormat="1" ht="15" customHeight="1" x14ac:dyDescent="0.35">
      <c r="B349" s="36">
        <v>7</v>
      </c>
      <c r="C349" s="128" t="s">
        <v>69</v>
      </c>
      <c r="D349" s="129"/>
      <c r="E349" s="129"/>
      <c r="F349" s="129"/>
      <c r="G349" s="129"/>
      <c r="H349" s="129"/>
      <c r="I349" s="129"/>
      <c r="J349" s="129"/>
      <c r="K349" s="129"/>
      <c r="L349" s="129"/>
      <c r="M349" s="229">
        <v>10</v>
      </c>
      <c r="N349" s="229"/>
      <c r="O349" s="139">
        <v>4</v>
      </c>
      <c r="P349" s="139"/>
    </row>
    <row r="350" spans="2:16" s="37" customFormat="1" ht="15" customHeight="1" x14ac:dyDescent="0.35">
      <c r="B350" s="36">
        <v>8</v>
      </c>
      <c r="C350" s="128" t="s">
        <v>71</v>
      </c>
      <c r="D350" s="129"/>
      <c r="E350" s="129"/>
      <c r="F350" s="129"/>
      <c r="G350" s="129"/>
      <c r="H350" s="129"/>
      <c r="I350" s="129"/>
      <c r="J350" s="129"/>
      <c r="K350" s="129"/>
      <c r="L350" s="129"/>
      <c r="M350" s="232">
        <v>1</v>
      </c>
      <c r="N350" s="233"/>
      <c r="O350" s="139">
        <v>5</v>
      </c>
      <c r="P350" s="139"/>
    </row>
    <row r="351" spans="2:16" s="37" customFormat="1" ht="15" customHeight="1" x14ac:dyDescent="0.35">
      <c r="B351" s="36">
        <v>9</v>
      </c>
      <c r="C351" s="128" t="s">
        <v>73</v>
      </c>
      <c r="D351" s="129"/>
      <c r="E351" s="129"/>
      <c r="F351" s="129"/>
      <c r="G351" s="129"/>
      <c r="H351" s="129"/>
      <c r="I351" s="129"/>
      <c r="J351" s="129"/>
      <c r="K351" s="129"/>
      <c r="L351" s="129"/>
      <c r="M351" s="229">
        <v>1</v>
      </c>
      <c r="N351" s="229"/>
      <c r="O351" s="139">
        <v>0</v>
      </c>
      <c r="P351" s="139"/>
    </row>
    <row r="352" spans="2:16" s="37" customFormat="1" ht="15" customHeight="1" x14ac:dyDescent="0.35">
      <c r="B352" s="36">
        <v>10</v>
      </c>
      <c r="C352" s="64" t="s">
        <v>181</v>
      </c>
      <c r="D352" s="65"/>
      <c r="E352" s="65"/>
      <c r="F352" s="65"/>
      <c r="G352" s="65"/>
      <c r="H352" s="65"/>
      <c r="I352" s="65"/>
      <c r="J352" s="65"/>
      <c r="K352" s="65"/>
      <c r="L352" s="121"/>
      <c r="M352" s="232">
        <v>0</v>
      </c>
      <c r="N352" s="233"/>
      <c r="O352" s="140">
        <v>1</v>
      </c>
      <c r="P352" s="141"/>
    </row>
    <row r="353" spans="2:16" s="15" customFormat="1" ht="15" customHeight="1" x14ac:dyDescent="0.35">
      <c r="B353" s="36">
        <v>11</v>
      </c>
      <c r="C353" s="128" t="s">
        <v>74</v>
      </c>
      <c r="D353" s="129"/>
      <c r="E353" s="129"/>
      <c r="F353" s="129"/>
      <c r="G353" s="129"/>
      <c r="H353" s="129"/>
      <c r="I353" s="129"/>
      <c r="J353" s="129"/>
      <c r="K353" s="129"/>
      <c r="L353" s="129"/>
      <c r="M353" s="232">
        <v>10</v>
      </c>
      <c r="N353" s="233"/>
      <c r="O353" s="139">
        <v>5</v>
      </c>
      <c r="P353" s="139"/>
    </row>
    <row r="354" spans="2:16" s="15" customFormat="1" ht="15" customHeight="1" x14ac:dyDescent="0.35">
      <c r="B354" s="234" t="s">
        <v>75</v>
      </c>
      <c r="C354" s="235"/>
      <c r="D354" s="235"/>
      <c r="E354" s="235"/>
      <c r="F354" s="235"/>
      <c r="G354" s="235"/>
      <c r="H354" s="235"/>
      <c r="I354" s="235"/>
      <c r="J354" s="235"/>
      <c r="K354" s="235"/>
      <c r="L354" s="93"/>
      <c r="M354" s="230">
        <f>SUM(M343:M353)</f>
        <v>3467</v>
      </c>
      <c r="N354" s="230"/>
      <c r="O354" s="234">
        <f>SUM(O342:O353)</f>
        <v>4876</v>
      </c>
      <c r="P354" s="236"/>
    </row>
    <row r="355" spans="2:16" s="15" customFormat="1" ht="15.75" customHeight="1" x14ac:dyDescent="0.35">
      <c r="B355"/>
      <c r="C355"/>
      <c r="D355"/>
      <c r="E355"/>
      <c r="F355"/>
      <c r="G355"/>
      <c r="H355"/>
      <c r="I355"/>
      <c r="J355"/>
      <c r="K355"/>
      <c r="L355" s="3"/>
      <c r="M355" s="3"/>
      <c r="N355" s="3"/>
      <c r="O355" s="3"/>
      <c r="P355"/>
    </row>
    <row r="356" spans="2:16" x14ac:dyDescent="0.35">
      <c r="B356" s="231" t="s">
        <v>161</v>
      </c>
      <c r="C356" s="231"/>
      <c r="D356" s="231"/>
      <c r="E356" s="231"/>
      <c r="F356" s="231"/>
      <c r="G356" s="231"/>
      <c r="H356" s="231"/>
      <c r="I356" s="231"/>
      <c r="J356" s="231"/>
      <c r="K356" s="231"/>
      <c r="L356" s="231"/>
      <c r="M356" s="231"/>
      <c r="N356" s="231"/>
      <c r="O356" s="231"/>
      <c r="P356" s="231"/>
    </row>
    <row r="357" spans="2:16" ht="15" customHeight="1" x14ac:dyDescent="0.35">
      <c r="B357" s="36">
        <v>1</v>
      </c>
      <c r="C357" s="194" t="s">
        <v>64</v>
      </c>
      <c r="D357" s="195"/>
      <c r="E357" s="195"/>
      <c r="F357" s="195"/>
      <c r="G357" s="195"/>
      <c r="H357" s="195"/>
      <c r="I357" s="195"/>
      <c r="J357" s="195"/>
      <c r="K357" s="195"/>
      <c r="L357" s="195"/>
      <c r="M357" s="232">
        <v>449</v>
      </c>
      <c r="N357" s="233"/>
      <c r="O357" s="237">
        <v>219</v>
      </c>
      <c r="P357" s="237"/>
    </row>
    <row r="358" spans="2:16" s="15" customFormat="1" ht="15" customHeight="1" x14ac:dyDescent="0.35">
      <c r="B358" s="36">
        <v>2</v>
      </c>
      <c r="C358" s="194" t="s">
        <v>65</v>
      </c>
      <c r="D358" s="195"/>
      <c r="E358" s="195"/>
      <c r="F358" s="195"/>
      <c r="G358" s="195"/>
      <c r="H358" s="195"/>
      <c r="I358" s="195"/>
      <c r="J358" s="195"/>
      <c r="K358" s="195"/>
      <c r="L358" s="195"/>
      <c r="M358" s="229">
        <v>149</v>
      </c>
      <c r="N358" s="229"/>
      <c r="O358" s="237">
        <v>173</v>
      </c>
      <c r="P358" s="237"/>
    </row>
    <row r="359" spans="2:16" s="15" customFormat="1" ht="15" customHeight="1" x14ac:dyDescent="0.35">
      <c r="B359" s="36">
        <v>3</v>
      </c>
      <c r="C359" s="194" t="s">
        <v>66</v>
      </c>
      <c r="D359" s="195"/>
      <c r="E359" s="195"/>
      <c r="F359" s="195"/>
      <c r="G359" s="195"/>
      <c r="H359" s="195"/>
      <c r="I359" s="195"/>
      <c r="J359" s="195"/>
      <c r="K359" s="195"/>
      <c r="L359" s="195"/>
      <c r="M359" s="229">
        <v>574</v>
      </c>
      <c r="N359" s="229"/>
      <c r="O359" s="237">
        <v>387</v>
      </c>
      <c r="P359" s="237"/>
    </row>
    <row r="360" spans="2:16" s="15" customFormat="1" ht="15" customHeight="1" x14ac:dyDescent="0.35">
      <c r="B360" s="36">
        <v>4</v>
      </c>
      <c r="C360" s="128" t="s">
        <v>69</v>
      </c>
      <c r="D360" s="129"/>
      <c r="E360" s="129"/>
      <c r="F360" s="129"/>
      <c r="G360" s="129"/>
      <c r="H360" s="129"/>
      <c r="I360" s="129"/>
      <c r="J360" s="129"/>
      <c r="K360" s="129"/>
      <c r="L360" s="129"/>
      <c r="M360" s="229">
        <v>12</v>
      </c>
      <c r="N360" s="229"/>
      <c r="O360" s="237">
        <v>1</v>
      </c>
      <c r="P360" s="237"/>
    </row>
    <row r="361" spans="2:16" s="15" customFormat="1" ht="15" customHeight="1" x14ac:dyDescent="0.35">
      <c r="B361" s="234" t="s">
        <v>76</v>
      </c>
      <c r="C361" s="235"/>
      <c r="D361" s="235"/>
      <c r="E361" s="235"/>
      <c r="F361" s="235"/>
      <c r="G361" s="235"/>
      <c r="H361" s="235"/>
      <c r="I361" s="235"/>
      <c r="J361" s="235"/>
      <c r="K361" s="235"/>
      <c r="L361" s="235"/>
      <c r="M361" s="234">
        <f>SUM(M357:M360)</f>
        <v>1184</v>
      </c>
      <c r="N361" s="236"/>
      <c r="O361" s="230">
        <f>SUM(O357:O360)</f>
        <v>780</v>
      </c>
      <c r="P361" s="230"/>
    </row>
    <row r="362" spans="2:16" ht="39.75" customHeight="1" x14ac:dyDescent="0.35"/>
    <row r="399" ht="25.5" customHeight="1" x14ac:dyDescent="0.35"/>
    <row r="400" ht="20.25" customHeight="1" x14ac:dyDescent="0.35"/>
    <row r="423" ht="25.5" customHeight="1" x14ac:dyDescent="0.35"/>
    <row r="438" ht="25.5" customHeight="1" x14ac:dyDescent="0.35"/>
    <row r="483" ht="25.5" customHeight="1" x14ac:dyDescent="0.35"/>
    <row r="514" ht="96" customHeight="1" x14ac:dyDescent="0.35"/>
    <row r="515" ht="96" customHeight="1" x14ac:dyDescent="0.35"/>
    <row r="516" ht="84" customHeight="1" x14ac:dyDescent="0.35"/>
    <row r="517" ht="96" customHeight="1" x14ac:dyDescent="0.35"/>
    <row r="518" ht="96" customHeight="1" x14ac:dyDescent="0.35"/>
    <row r="519" ht="96" customHeight="1" x14ac:dyDescent="0.35"/>
    <row r="520" ht="96" customHeight="1" x14ac:dyDescent="0.35"/>
    <row r="521" ht="96" customHeight="1" x14ac:dyDescent="0.35"/>
    <row r="522" ht="96" customHeight="1" x14ac:dyDescent="0.35"/>
    <row r="523" ht="96" customHeight="1" x14ac:dyDescent="0.35"/>
  </sheetData>
  <mergeCells count="244">
    <mergeCell ref="B102:O102"/>
    <mergeCell ref="B123:O123"/>
    <mergeCell ref="B128:O128"/>
    <mergeCell ref="B137:K137"/>
    <mergeCell ref="B139:K139"/>
    <mergeCell ref="B135:K135"/>
    <mergeCell ref="B155:N155"/>
    <mergeCell ref="B142:N142"/>
    <mergeCell ref="B162:N162"/>
    <mergeCell ref="C144:K144"/>
    <mergeCell ref="C145:K145"/>
    <mergeCell ref="C147:K147"/>
    <mergeCell ref="C148:K148"/>
    <mergeCell ref="C149:K149"/>
    <mergeCell ref="C150:K150"/>
    <mergeCell ref="C151:K151"/>
    <mergeCell ref="C152:K152"/>
    <mergeCell ref="C153:K153"/>
    <mergeCell ref="C146:K146"/>
    <mergeCell ref="C143:K143"/>
    <mergeCell ref="C132:K132"/>
    <mergeCell ref="C133:K133"/>
    <mergeCell ref="L261:M261"/>
    <mergeCell ref="L262:L263"/>
    <mergeCell ref="M262:M263"/>
    <mergeCell ref="C276:K278"/>
    <mergeCell ref="C199:O199"/>
    <mergeCell ref="B181:P181"/>
    <mergeCell ref="B141:P141"/>
    <mergeCell ref="C225:J225"/>
    <mergeCell ref="C226:J226"/>
    <mergeCell ref="C227:J227"/>
    <mergeCell ref="C228:J228"/>
    <mergeCell ref="C229:J229"/>
    <mergeCell ref="C320:O321"/>
    <mergeCell ref="C343:L343"/>
    <mergeCell ref="B77:O77"/>
    <mergeCell ref="B84:O84"/>
    <mergeCell ref="C65:K65"/>
    <mergeCell ref="B89:O89"/>
    <mergeCell ref="B64:O64"/>
    <mergeCell ref="B63:O63"/>
    <mergeCell ref="C104:K104"/>
    <mergeCell ref="B103:O103"/>
    <mergeCell ref="B116:O116"/>
    <mergeCell ref="B96:J96"/>
    <mergeCell ref="B98:K98"/>
    <mergeCell ref="B100:K100"/>
    <mergeCell ref="B167:N167"/>
    <mergeCell ref="C300:K300"/>
    <mergeCell ref="C301:K301"/>
    <mergeCell ref="C297:K297"/>
    <mergeCell ref="C124:K124"/>
    <mergeCell ref="C125:K125"/>
    <mergeCell ref="C126:K126"/>
    <mergeCell ref="C129:K129"/>
    <mergeCell ref="C130:K130"/>
    <mergeCell ref="C131:K131"/>
    <mergeCell ref="B329:B330"/>
    <mergeCell ref="C329:O330"/>
    <mergeCell ref="P329:Q329"/>
    <mergeCell ref="C331:O331"/>
    <mergeCell ref="C332:O332"/>
    <mergeCell ref="C333:O333"/>
    <mergeCell ref="C324:O324"/>
    <mergeCell ref="C325:O325"/>
    <mergeCell ref="C326:O326"/>
    <mergeCell ref="O342:P342"/>
    <mergeCell ref="C345:L345"/>
    <mergeCell ref="C346:L346"/>
    <mergeCell ref="M349:N349"/>
    <mergeCell ref="M342:N342"/>
    <mergeCell ref="M352:N352"/>
    <mergeCell ref="C347:L347"/>
    <mergeCell ref="C348:L348"/>
    <mergeCell ref="C222:J222"/>
    <mergeCell ref="C223:J223"/>
    <mergeCell ref="O346:P346"/>
    <mergeCell ref="C349:L349"/>
    <mergeCell ref="O343:P343"/>
    <mergeCell ref="O344:P344"/>
    <mergeCell ref="O345:P345"/>
    <mergeCell ref="P320:Q320"/>
    <mergeCell ref="C322:O322"/>
    <mergeCell ref="C323:O323"/>
    <mergeCell ref="M343:N343"/>
    <mergeCell ref="M344:N344"/>
    <mergeCell ref="M345:N345"/>
    <mergeCell ref="M346:N346"/>
    <mergeCell ref="M347:N347"/>
    <mergeCell ref="M348:N348"/>
    <mergeCell ref="B187:B188"/>
    <mergeCell ref="C187:K188"/>
    <mergeCell ref="B184:O184"/>
    <mergeCell ref="B203:B205"/>
    <mergeCell ref="C203:K205"/>
    <mergeCell ref="L204:L205"/>
    <mergeCell ref="M204:M205"/>
    <mergeCell ref="B241:B243"/>
    <mergeCell ref="C241:K243"/>
    <mergeCell ref="C293:K294"/>
    <mergeCell ref="M358:N358"/>
    <mergeCell ref="M359:N359"/>
    <mergeCell ref="M360:N360"/>
    <mergeCell ref="O361:P361"/>
    <mergeCell ref="B356:P356"/>
    <mergeCell ref="M357:N357"/>
    <mergeCell ref="B354:K354"/>
    <mergeCell ref="M354:N354"/>
    <mergeCell ref="B361:L361"/>
    <mergeCell ref="C357:L357"/>
    <mergeCell ref="C358:L358"/>
    <mergeCell ref="C359:L359"/>
    <mergeCell ref="C360:L360"/>
    <mergeCell ref="M361:N361"/>
    <mergeCell ref="O357:P357"/>
    <mergeCell ref="O358:P358"/>
    <mergeCell ref="O359:P359"/>
    <mergeCell ref="O360:P360"/>
    <mergeCell ref="O354:P354"/>
    <mergeCell ref="M353:N353"/>
    <mergeCell ref="M351:N351"/>
    <mergeCell ref="M350:N350"/>
    <mergeCell ref="B337:P337"/>
    <mergeCell ref="C344:L344"/>
    <mergeCell ref="C307:O307"/>
    <mergeCell ref="B182:P182"/>
    <mergeCell ref="C292:O292"/>
    <mergeCell ref="L242:L243"/>
    <mergeCell ref="M242:M243"/>
    <mergeCell ref="B261:B263"/>
    <mergeCell ref="C261:K263"/>
    <mergeCell ref="C290:K290"/>
    <mergeCell ref="C291:K291"/>
    <mergeCell ref="C185:O185"/>
    <mergeCell ref="L203:M203"/>
    <mergeCell ref="C213:J213"/>
    <mergeCell ref="C214:J214"/>
    <mergeCell ref="C215:J215"/>
    <mergeCell ref="C216:J216"/>
    <mergeCell ref="C217:J217"/>
    <mergeCell ref="C218:J218"/>
    <mergeCell ref="C219:J219"/>
    <mergeCell ref="C220:J220"/>
    <mergeCell ref="C221:J221"/>
    <mergeCell ref="L187:M187"/>
    <mergeCell ref="N187:O187"/>
    <mergeCell ref="C224:J224"/>
    <mergeCell ref="C92:J92"/>
    <mergeCell ref="C91:I91"/>
    <mergeCell ref="C93:J93"/>
    <mergeCell ref="B20:C20"/>
    <mergeCell ref="L21:M21"/>
    <mergeCell ref="C94:J94"/>
    <mergeCell ref="H4:I4"/>
    <mergeCell ref="B25:K25"/>
    <mergeCell ref="B24:K24"/>
    <mergeCell ref="C51:H51"/>
    <mergeCell ref="B50:K50"/>
    <mergeCell ref="B61:G61"/>
    <mergeCell ref="B57:H57"/>
    <mergeCell ref="B59:F59"/>
    <mergeCell ref="C54:H54"/>
    <mergeCell ref="C55:H55"/>
    <mergeCell ref="C53:H53"/>
    <mergeCell ref="B1:Q1"/>
    <mergeCell ref="B3:P3"/>
    <mergeCell ref="B4:B5"/>
    <mergeCell ref="C4:C5"/>
    <mergeCell ref="D4:E4"/>
    <mergeCell ref="B18:C18"/>
    <mergeCell ref="B38:K38"/>
    <mergeCell ref="C26:H26"/>
    <mergeCell ref="B45:K45"/>
    <mergeCell ref="B21:F21"/>
    <mergeCell ref="N21:O21"/>
    <mergeCell ref="P21:Q21"/>
    <mergeCell ref="F4:G4"/>
    <mergeCell ref="B10:C10"/>
    <mergeCell ref="B22:Q22"/>
    <mergeCell ref="M341:P341"/>
    <mergeCell ref="B339:P339"/>
    <mergeCell ref="B293:B294"/>
    <mergeCell ref="B320:B321"/>
    <mergeCell ref="B276:B278"/>
    <mergeCell ref="L277:L278"/>
    <mergeCell ref="M277:M278"/>
    <mergeCell ref="C284:M284"/>
    <mergeCell ref="N276:O276"/>
    <mergeCell ref="N277:N278"/>
    <mergeCell ref="O277:O278"/>
    <mergeCell ref="L276:M276"/>
    <mergeCell ref="B317:O317"/>
    <mergeCell ref="B305:B306"/>
    <mergeCell ref="C302:K302"/>
    <mergeCell ref="C312:O312"/>
    <mergeCell ref="C313:O313"/>
    <mergeCell ref="C314:O314"/>
    <mergeCell ref="C315:O315"/>
    <mergeCell ref="C316:O316"/>
    <mergeCell ref="P305:Q305"/>
    <mergeCell ref="C305:O306"/>
    <mergeCell ref="N293:O293"/>
    <mergeCell ref="L293:M293"/>
    <mergeCell ref="C350:L350"/>
    <mergeCell ref="C351:L351"/>
    <mergeCell ref="C353:L353"/>
    <mergeCell ref="C230:J230"/>
    <mergeCell ref="C231:J231"/>
    <mergeCell ref="C232:J232"/>
    <mergeCell ref="C234:J234"/>
    <mergeCell ref="C235:I235"/>
    <mergeCell ref="C236:J236"/>
    <mergeCell ref="C237:J237"/>
    <mergeCell ref="L241:M241"/>
    <mergeCell ref="C308:O308"/>
    <mergeCell ref="C309:O309"/>
    <mergeCell ref="C310:O310"/>
    <mergeCell ref="C311:O311"/>
    <mergeCell ref="B303:P303"/>
    <mergeCell ref="O347:P347"/>
    <mergeCell ref="O348:P348"/>
    <mergeCell ref="O349:P349"/>
    <mergeCell ref="O350:P350"/>
    <mergeCell ref="O351:P351"/>
    <mergeCell ref="O353:P353"/>
    <mergeCell ref="O352:P352"/>
    <mergeCell ref="B342:K342"/>
    <mergeCell ref="B174:K174"/>
    <mergeCell ref="B176:K176"/>
    <mergeCell ref="B178:K178"/>
    <mergeCell ref="C164:K164"/>
    <mergeCell ref="C165:K165"/>
    <mergeCell ref="C156:K156"/>
    <mergeCell ref="C157:K157"/>
    <mergeCell ref="C158:K158"/>
    <mergeCell ref="C159:K159"/>
    <mergeCell ref="C160:K160"/>
    <mergeCell ref="C163:K163"/>
    <mergeCell ref="C168:K168"/>
    <mergeCell ref="C169:K169"/>
    <mergeCell ref="C170:K170"/>
    <mergeCell ref="C171:K171"/>
    <mergeCell ref="C172:K172"/>
  </mergeCells>
  <pageMargins left="0.17" right="0.22" top="0.57999999999999996" bottom="0.4" header="0.17" footer="0.16"/>
  <pageSetup paperSize="9" orientation="landscape" r:id="rId1"/>
  <headerFooter>
    <oddHeader>&amp;LUNIVERSIDADE FEDERAL DO AMAZONAS
PRÓ-REITORIA DE ENSINO DE GRADUAÇÃO&amp;C&amp;"-,Negrito"&amp;14DADOS DA GRADUAÇÃO 2024&amp;"-,Regular"&amp;11
&amp;"-,Itálico"Ano Bsse 2023&amp;RDepartamento de Registro Acadêmico</oddHeader>
    <oddFooter>&amp;F&amp;RPágina &amp;P</oddFooter>
  </headerFooter>
  <rowBreaks count="8" manualBreakCount="8">
    <brk id="23" max="16383" man="1"/>
    <brk id="62" max="16383" man="1"/>
    <brk id="101" max="16383" man="1"/>
    <brk id="140" max="16383" man="1"/>
    <brk id="201" max="16383" man="1"/>
    <brk id="274" max="16383" man="1"/>
    <brk id="303" max="16383" man="1"/>
    <brk id="3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2025_UFAM EM NUM_ANO BASE 2024</vt:lpstr>
      <vt:lpstr>'2025_UFAM EM NUM_ANO BASE 2024'!_Toc472430466</vt:lpstr>
      <vt:lpstr>'2025_UFAM EM NUM_ANO BASE 2024'!_Toc472430469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PROEG-03</dc:creator>
  <cp:lastModifiedBy>RAFAEL LIMA MEDEIROS FERREIRA</cp:lastModifiedBy>
  <cp:lastPrinted>2025-02-04T17:41:09Z</cp:lastPrinted>
  <dcterms:created xsi:type="dcterms:W3CDTF">2023-01-13T17:24:30Z</dcterms:created>
  <dcterms:modified xsi:type="dcterms:W3CDTF">2025-02-12T18:53:33Z</dcterms:modified>
</cp:coreProperties>
</file>